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成绩汇总" sheetId="7" r:id="rId1"/>
  </sheets>
  <definedNames>
    <definedName name="_xlnm._FilterDatabase" localSheetId="0" hidden="1">成绩汇总!$A$3:$P$89</definedName>
    <definedName name="_xlnm.Print_Titles" localSheetId="0">成绩汇总!$3:$3</definedName>
  </definedNames>
  <calcPr calcId="144525"/>
</workbook>
</file>

<file path=xl/sharedStrings.xml><?xml version="1.0" encoding="utf-8"?>
<sst xmlns="http://schemas.openxmlformats.org/spreadsheetml/2006/main" count="256" uniqueCount="131">
  <si>
    <t>附件</t>
  </si>
  <si>
    <t xml:space="preserve">2024年广州市选调生招录中同步开展事业单位人员招聘（增城区）综合成绩和进入体检人员名单
</t>
  </si>
  <si>
    <t>序号</t>
  </si>
  <si>
    <t>报考单位</t>
  </si>
  <si>
    <t>岗位代码</t>
  </si>
  <si>
    <t>招聘人数</t>
  </si>
  <si>
    <t>姓名</t>
  </si>
  <si>
    <t>准考证号</t>
  </si>
  <si>
    <t>笔试成绩</t>
  </si>
  <si>
    <t>笔试占比
（40%）</t>
  </si>
  <si>
    <t>面试成绩</t>
  </si>
  <si>
    <t>面试占比
（60%）</t>
  </si>
  <si>
    <t>综合成绩</t>
  </si>
  <si>
    <t>名次</t>
  </si>
  <si>
    <t>是否进入体检</t>
  </si>
  <si>
    <t>备注</t>
  </si>
  <si>
    <t>广州市增城区新塘镇生态环境保护中心</t>
  </si>
  <si>
    <t>范典</t>
  </si>
  <si>
    <t>是</t>
  </si>
  <si>
    <t>黄锦嫦</t>
  </si>
  <si>
    <t>曾紫珊</t>
  </si>
  <si>
    <t>否</t>
  </si>
  <si>
    <t>林晓蓓</t>
  </si>
  <si>
    <t>李宣萱</t>
  </si>
  <si>
    <t>张嘉崇</t>
  </si>
  <si>
    <t>林芳</t>
  </si>
  <si>
    <t>王利佳</t>
  </si>
  <si>
    <t>缺考</t>
  </si>
  <si>
    <t>邓力夫</t>
  </si>
  <si>
    <t>陈科仰</t>
  </si>
  <si>
    <t>广州市增城区增江街生态环境保护和水务综合服务中心</t>
  </si>
  <si>
    <t>林泽邦</t>
  </si>
  <si>
    <t>李佳一</t>
  </si>
  <si>
    <t>李琳</t>
  </si>
  <si>
    <t>钟桂城</t>
  </si>
  <si>
    <t>陈梓蔚</t>
  </si>
  <si>
    <t>广州市增城区荔城街生态环境保护和水务综合服务中心</t>
  </si>
  <si>
    <t>李楚瑶</t>
  </si>
  <si>
    <t>曾敏仪</t>
  </si>
  <si>
    <t>左云</t>
  </si>
  <si>
    <t>魏子煜</t>
  </si>
  <si>
    <t>房诗婷</t>
  </si>
  <si>
    <t>广州市增城区中新镇农业农村技术服务中心</t>
  </si>
  <si>
    <t>王晓林</t>
  </si>
  <si>
    <t>114418013046</t>
  </si>
  <si>
    <t>陈思迪</t>
  </si>
  <si>
    <t>李慧婷</t>
  </si>
  <si>
    <t>马泽伟</t>
  </si>
  <si>
    <t>王紫奕</t>
  </si>
  <si>
    <t>广州市增城区朱村街生态环境保护和水务综合服务中心</t>
  </si>
  <si>
    <t>区颖欣</t>
  </si>
  <si>
    <t>林捷</t>
  </si>
  <si>
    <t>廖苏蕾</t>
  </si>
  <si>
    <t>何水林</t>
  </si>
  <si>
    <t>陈昊轩</t>
  </si>
  <si>
    <t>刘锐权</t>
  </si>
  <si>
    <t>王沁茹</t>
  </si>
  <si>
    <t>莫子航</t>
  </si>
  <si>
    <t>林育兆</t>
  </si>
  <si>
    <t>蓝世颖</t>
  </si>
  <si>
    <r>
      <rPr>
        <sz val="12"/>
        <color theme="1"/>
        <rFont val="宋体"/>
        <charset val="134"/>
      </rPr>
      <t>广州市增城区自然资源调处服务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中心</t>
    </r>
  </si>
  <si>
    <t>徐子淇</t>
  </si>
  <si>
    <t>崔庚</t>
  </si>
  <si>
    <t>曹家玮</t>
  </si>
  <si>
    <t>冯清华</t>
  </si>
  <si>
    <t>麦旭</t>
  </si>
  <si>
    <t>广州市增城区派潭镇农业农村技术服务中心</t>
  </si>
  <si>
    <t>李秋红</t>
  </si>
  <si>
    <t>114501021017</t>
  </si>
  <si>
    <t>黄琪</t>
  </si>
  <si>
    <t>陈晓雨</t>
  </si>
  <si>
    <t>麦配荣</t>
  </si>
  <si>
    <t>赵睿</t>
  </si>
  <si>
    <t>广州市增城区电子政务服务中心</t>
  </si>
  <si>
    <t>覃奇</t>
  </si>
  <si>
    <t>114506016017</t>
  </si>
  <si>
    <t>黄鎏丰</t>
  </si>
  <si>
    <t>114418006002</t>
  </si>
  <si>
    <t>肖婕妤</t>
  </si>
  <si>
    <t>111103001043</t>
  </si>
  <si>
    <t>梁俊杰</t>
  </si>
  <si>
    <t>114423007047</t>
  </si>
  <si>
    <t>陈震</t>
  </si>
  <si>
    <t>114407001061</t>
  </si>
  <si>
    <t>邱静思</t>
  </si>
  <si>
    <t>114423020009</t>
  </si>
  <si>
    <t>宋谣</t>
  </si>
  <si>
    <t>114427014025</t>
  </si>
  <si>
    <t>陈薇</t>
  </si>
  <si>
    <t>111122008010</t>
  </si>
  <si>
    <t>梁嘉慧</t>
  </si>
  <si>
    <t>114402007017</t>
  </si>
  <si>
    <t>李刚明</t>
  </si>
  <si>
    <t>114417014033</t>
  </si>
  <si>
    <t>广州市增城区荔城街城乡发展服务中心</t>
  </si>
  <si>
    <t>詹晶程</t>
  </si>
  <si>
    <t>黄颖</t>
  </si>
  <si>
    <t>许维敏</t>
  </si>
  <si>
    <t>114427012021</t>
  </si>
  <si>
    <t>陈建泽</t>
  </si>
  <si>
    <t>赵丽丽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</si>
  <si>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广州市增城区石滩镇城乡发展服务中心</t>
    </r>
  </si>
  <si>
    <t>张梦欣</t>
  </si>
  <si>
    <t>温苑君</t>
  </si>
  <si>
    <t>李天</t>
  </si>
  <si>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黄雨梦</t>
    </r>
  </si>
  <si>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王聪</t>
    </r>
  </si>
  <si>
    <t>广州市增城区朱村街城乡发展服务中心</t>
  </si>
  <si>
    <t>颜舒蓓</t>
  </si>
  <si>
    <t>114414008040</t>
  </si>
  <si>
    <t>黄方百</t>
  </si>
  <si>
    <t>刘晓芹</t>
  </si>
  <si>
    <t>关雪莹</t>
  </si>
  <si>
    <t>余敏悦</t>
  </si>
  <si>
    <t>广州市增城区增江街城乡发展服务中心</t>
  </si>
  <si>
    <t>荣绍炜</t>
  </si>
  <si>
    <t>张智超</t>
  </si>
  <si>
    <t>陈卓然</t>
  </si>
  <si>
    <t>彭洁</t>
  </si>
  <si>
    <t>方童璐</t>
  </si>
  <si>
    <t>曾妤娴</t>
  </si>
  <si>
    <t>萧汉</t>
  </si>
  <si>
    <t>代雅思</t>
  </si>
  <si>
    <t>韦晓莹</t>
  </si>
  <si>
    <t>佘志霞</t>
  </si>
  <si>
    <t>吴煜</t>
  </si>
  <si>
    <t>张琼</t>
  </si>
  <si>
    <t>蔡舒茵</t>
  </si>
  <si>
    <t>谢慧珺</t>
  </si>
  <si>
    <t>谢微雨</t>
  </si>
  <si>
    <t>备注：综合成绩＝笔试成绩×40%＋面试成绩×60%。考试总成绩分数按四舍五入保留小数点后2位。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</si>
</sst>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Times New Roman"/>
      <charset val="134"/>
    </font>
    <font>
      <sz val="12"/>
      <name val="宋体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6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7" applyNumberFormat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7" fillId="12" borderId="1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left" vertical="center"/>
    </xf>
    <xf numFmtId="0" fontId="10" fillId="0" borderId="4" xfId="0" applyFont="1" applyFill="1" applyBorder="1" applyAlignment="1" quotePrefix="1">
      <alignment horizontal="center" vertical="center"/>
    </xf>
    <xf numFmtId="0" fontId="10" fillId="0" borderId="6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9"/>
  <sheetViews>
    <sheetView tabSelected="1" zoomScale="115" zoomScaleNormal="115" workbookViewId="0">
      <pane xSplit="6" ySplit="3" topLeftCell="G4" activePane="bottomRight" state="frozen"/>
      <selection/>
      <selection pane="topRight"/>
      <selection pane="bottomLeft"/>
      <selection pane="bottomRight" activeCell="F10" sqref="F10"/>
    </sheetView>
  </sheetViews>
  <sheetFormatPr defaultColWidth="8.875" defaultRowHeight="20.25" customHeight="1"/>
  <cols>
    <col min="1" max="1" width="5.35833333333333" style="2" customWidth="1"/>
    <col min="2" max="2" width="20.6166666666667" style="2" customWidth="1"/>
    <col min="3" max="3" width="9" style="2" customWidth="1"/>
    <col min="4" max="4" width="5.26666666666667" style="2" customWidth="1"/>
    <col min="5" max="5" width="12.0916666666667" style="2" customWidth="1"/>
    <col min="6" max="6" width="15.825" style="1" customWidth="1"/>
    <col min="7" max="7" width="12.1833333333333" style="1" customWidth="1"/>
    <col min="8" max="8" width="13.3416666666667" style="1" customWidth="1"/>
    <col min="9" max="9" width="12.4666666666667" style="3" customWidth="1"/>
    <col min="10" max="10" width="13.6416666666667" style="1" customWidth="1"/>
    <col min="11" max="11" width="13.8666666666667" style="3" customWidth="1"/>
    <col min="12" max="12" width="12.2583333333333" style="4" customWidth="1"/>
    <col min="13" max="13" width="8.875" style="3"/>
    <col min="14" max="14" width="8.675" style="3" customWidth="1"/>
    <col min="15" max="16384" width="8.875" style="1"/>
  </cols>
  <sheetData>
    <row r="1" customHeight="1" spans="1:2">
      <c r="A1" s="5" t="s">
        <v>0</v>
      </c>
      <c r="B1" s="5"/>
    </row>
    <row r="2" s="1" customFormat="1" ht="56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46"/>
      <c r="L2" s="46"/>
      <c r="M2" s="46"/>
      <c r="N2" s="46"/>
    </row>
    <row r="3" s="1" customFormat="1" ht="28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47" t="s">
        <v>10</v>
      </c>
      <c r="J3" s="8" t="s">
        <v>11</v>
      </c>
      <c r="K3" s="47" t="s">
        <v>12</v>
      </c>
      <c r="L3" s="47" t="s">
        <v>13</v>
      </c>
      <c r="M3" s="47" t="s">
        <v>14</v>
      </c>
      <c r="N3" s="48" t="s">
        <v>15</v>
      </c>
    </row>
    <row r="4" s="2" customFormat="1" ht="19" customHeight="1" spans="1:16">
      <c r="A4" s="9">
        <v>1</v>
      </c>
      <c r="B4" s="10" t="s">
        <v>16</v>
      </c>
      <c r="C4" s="11">
        <v>35287</v>
      </c>
      <c r="D4" s="11">
        <v>2</v>
      </c>
      <c r="E4" s="12" t="s">
        <v>17</v>
      </c>
      <c r="F4" s="13">
        <v>111111009027</v>
      </c>
      <c r="G4" s="14">
        <v>80.85</v>
      </c>
      <c r="H4" s="14">
        <f t="shared" ref="H4:H67" si="0">G4*40%</f>
        <v>32.34</v>
      </c>
      <c r="I4" s="49">
        <v>79.7</v>
      </c>
      <c r="J4" s="14">
        <f t="shared" ref="J4:J10" si="1">I4*60%</f>
        <v>47.82</v>
      </c>
      <c r="K4" s="49">
        <f t="shared" ref="K4:K67" si="2">H4+J4</f>
        <v>80.16</v>
      </c>
      <c r="L4" s="50">
        <f>RANK(K4,$K$4:$K$13)</f>
        <v>1</v>
      </c>
      <c r="M4" s="51" t="s">
        <v>18</v>
      </c>
      <c r="N4" s="52"/>
      <c r="O4" s="1"/>
      <c r="P4" s="1"/>
    </row>
    <row r="5" s="2" customFormat="1" ht="19" customHeight="1" spans="1:16">
      <c r="A5" s="15">
        <v>2</v>
      </c>
      <c r="B5" s="16"/>
      <c r="C5" s="17"/>
      <c r="D5" s="17"/>
      <c r="E5" s="18" t="s">
        <v>19</v>
      </c>
      <c r="F5" s="19">
        <v>114425005034</v>
      </c>
      <c r="G5" s="20">
        <v>72.55</v>
      </c>
      <c r="H5" s="20">
        <f t="shared" si="0"/>
        <v>29.02</v>
      </c>
      <c r="I5" s="53">
        <v>77.9</v>
      </c>
      <c r="J5" s="20">
        <f t="shared" si="1"/>
        <v>46.74</v>
      </c>
      <c r="K5" s="53">
        <f t="shared" si="2"/>
        <v>75.76</v>
      </c>
      <c r="L5" s="54">
        <f>RANK(K5,$K$4:$K$13)</f>
        <v>2</v>
      </c>
      <c r="M5" s="55" t="s">
        <v>18</v>
      </c>
      <c r="N5" s="56"/>
      <c r="O5" s="1"/>
      <c r="P5" s="1"/>
    </row>
    <row r="6" s="2" customFormat="1" ht="19" customHeight="1" spans="1:16">
      <c r="A6" s="15">
        <v>3</v>
      </c>
      <c r="B6" s="16"/>
      <c r="C6" s="17"/>
      <c r="D6" s="17"/>
      <c r="E6" s="18" t="s">
        <v>20</v>
      </c>
      <c r="F6" s="19">
        <v>114409004051</v>
      </c>
      <c r="G6" s="20">
        <v>70.6</v>
      </c>
      <c r="H6" s="20">
        <f t="shared" si="0"/>
        <v>28.24</v>
      </c>
      <c r="I6" s="53">
        <v>78.1</v>
      </c>
      <c r="J6" s="20">
        <f t="shared" si="1"/>
        <v>46.86</v>
      </c>
      <c r="K6" s="53">
        <f t="shared" si="2"/>
        <v>75.1</v>
      </c>
      <c r="L6" s="54">
        <f>RANK(K6,$K$4:$K$13)</f>
        <v>3</v>
      </c>
      <c r="M6" s="54" t="s">
        <v>21</v>
      </c>
      <c r="N6" s="56"/>
      <c r="O6" s="1"/>
      <c r="P6" s="1"/>
    </row>
    <row r="7" s="2" customFormat="1" ht="19" customHeight="1" spans="1:16">
      <c r="A7" s="15">
        <v>4</v>
      </c>
      <c r="B7" s="16"/>
      <c r="C7" s="17"/>
      <c r="D7" s="17"/>
      <c r="E7" s="18" t="s">
        <v>22</v>
      </c>
      <c r="F7" s="19">
        <v>114419006032</v>
      </c>
      <c r="G7" s="20">
        <v>71.75</v>
      </c>
      <c r="H7" s="20">
        <f t="shared" si="0"/>
        <v>28.7</v>
      </c>
      <c r="I7" s="53">
        <v>77.02</v>
      </c>
      <c r="J7" s="20">
        <f t="shared" si="1"/>
        <v>46.212</v>
      </c>
      <c r="K7" s="53">
        <f t="shared" si="2"/>
        <v>74.912</v>
      </c>
      <c r="L7" s="54">
        <f>RANK(K7,$K$4:$K$13)</f>
        <v>4</v>
      </c>
      <c r="M7" s="54" t="s">
        <v>21</v>
      </c>
      <c r="N7" s="56"/>
      <c r="O7" s="1"/>
      <c r="P7" s="1"/>
    </row>
    <row r="8" s="2" customFormat="1" ht="19" customHeight="1" spans="1:16">
      <c r="A8" s="15">
        <v>5</v>
      </c>
      <c r="B8" s="16"/>
      <c r="C8" s="17"/>
      <c r="D8" s="17"/>
      <c r="E8" s="18" t="s">
        <v>23</v>
      </c>
      <c r="F8" s="19">
        <v>114424007028</v>
      </c>
      <c r="G8" s="20">
        <v>74.7</v>
      </c>
      <c r="H8" s="20">
        <f t="shared" si="0"/>
        <v>29.88</v>
      </c>
      <c r="I8" s="53">
        <v>74.2</v>
      </c>
      <c r="J8" s="20">
        <f t="shared" si="1"/>
        <v>44.52</v>
      </c>
      <c r="K8" s="53">
        <f t="shared" si="2"/>
        <v>74.4</v>
      </c>
      <c r="L8" s="54">
        <f>RANK(K8,$K$4:$K$13)</f>
        <v>5</v>
      </c>
      <c r="M8" s="54" t="s">
        <v>21</v>
      </c>
      <c r="N8" s="56"/>
      <c r="O8" s="1"/>
      <c r="P8" s="1"/>
    </row>
    <row r="9" s="2" customFormat="1" ht="19" customHeight="1" spans="1:16">
      <c r="A9" s="15">
        <v>6</v>
      </c>
      <c r="B9" s="16"/>
      <c r="C9" s="17"/>
      <c r="D9" s="17"/>
      <c r="E9" s="18" t="s">
        <v>24</v>
      </c>
      <c r="F9" s="19">
        <v>114409014057</v>
      </c>
      <c r="G9" s="20">
        <v>73.3</v>
      </c>
      <c r="H9" s="20">
        <f t="shared" si="0"/>
        <v>29.32</v>
      </c>
      <c r="I9" s="53">
        <v>74.14</v>
      </c>
      <c r="J9" s="20">
        <f t="shared" si="1"/>
        <v>44.484</v>
      </c>
      <c r="K9" s="53">
        <f t="shared" si="2"/>
        <v>73.804</v>
      </c>
      <c r="L9" s="54">
        <f>RANK(K9,$K$4:$K$13)</f>
        <v>6</v>
      </c>
      <c r="M9" s="54" t="s">
        <v>21</v>
      </c>
      <c r="N9" s="56"/>
      <c r="O9" s="1"/>
      <c r="P9" s="1"/>
    </row>
    <row r="10" s="2" customFormat="1" ht="19" customHeight="1" spans="1:16">
      <c r="A10" s="15">
        <v>7</v>
      </c>
      <c r="B10" s="16"/>
      <c r="C10" s="17"/>
      <c r="D10" s="17"/>
      <c r="E10" s="18" t="s">
        <v>25</v>
      </c>
      <c r="F10" s="19">
        <v>114429006019</v>
      </c>
      <c r="G10" s="20">
        <v>70.7</v>
      </c>
      <c r="H10" s="20">
        <f t="shared" si="0"/>
        <v>28.28</v>
      </c>
      <c r="I10" s="53">
        <v>70.24</v>
      </c>
      <c r="J10" s="20">
        <f t="shared" si="1"/>
        <v>42.144</v>
      </c>
      <c r="K10" s="53">
        <f t="shared" si="2"/>
        <v>70.424</v>
      </c>
      <c r="L10" s="54">
        <f>RANK(K10,$K$4:$K$13)</f>
        <v>7</v>
      </c>
      <c r="M10" s="54" t="s">
        <v>21</v>
      </c>
      <c r="N10" s="56"/>
      <c r="O10" s="1"/>
      <c r="P10" s="1"/>
    </row>
    <row r="11" s="2" customFormat="1" ht="19" customHeight="1" spans="1:16">
      <c r="A11" s="15">
        <v>8</v>
      </c>
      <c r="B11" s="16"/>
      <c r="C11" s="17"/>
      <c r="D11" s="17"/>
      <c r="E11" s="18" t="s">
        <v>26</v>
      </c>
      <c r="F11" s="19">
        <v>111113010049</v>
      </c>
      <c r="G11" s="20">
        <v>71.65</v>
      </c>
      <c r="H11" s="20">
        <f t="shared" si="0"/>
        <v>28.66</v>
      </c>
      <c r="I11" s="53" t="s">
        <v>27</v>
      </c>
      <c r="J11" s="20">
        <v>0</v>
      </c>
      <c r="K11" s="53">
        <f t="shared" si="2"/>
        <v>28.66</v>
      </c>
      <c r="L11" s="54">
        <f>RANK(K11,$K$4:$K$13)</f>
        <v>8</v>
      </c>
      <c r="M11" s="54" t="s">
        <v>21</v>
      </c>
      <c r="N11" s="56"/>
      <c r="O11" s="1"/>
      <c r="P11" s="1"/>
    </row>
    <row r="12" s="2" customFormat="1" ht="19" customHeight="1" spans="1:16">
      <c r="A12" s="15">
        <v>9</v>
      </c>
      <c r="B12" s="16"/>
      <c r="C12" s="17"/>
      <c r="D12" s="17"/>
      <c r="E12" s="18" t="s">
        <v>28</v>
      </c>
      <c r="F12" s="19">
        <v>111112019018</v>
      </c>
      <c r="G12" s="20">
        <v>71.05</v>
      </c>
      <c r="H12" s="20">
        <f t="shared" si="0"/>
        <v>28.42</v>
      </c>
      <c r="I12" s="53" t="s">
        <v>27</v>
      </c>
      <c r="J12" s="20">
        <v>0</v>
      </c>
      <c r="K12" s="53">
        <f t="shared" si="2"/>
        <v>28.42</v>
      </c>
      <c r="L12" s="54">
        <f>RANK(K12,$K$4:$K$13)</f>
        <v>9</v>
      </c>
      <c r="M12" s="54" t="s">
        <v>21</v>
      </c>
      <c r="N12" s="56"/>
      <c r="O12" s="1"/>
      <c r="P12" s="1"/>
    </row>
    <row r="13" s="1" customFormat="1" ht="19" customHeight="1" spans="1:14">
      <c r="A13" s="21">
        <v>10</v>
      </c>
      <c r="B13" s="22"/>
      <c r="C13" s="23"/>
      <c r="D13" s="23"/>
      <c r="E13" s="24" t="s">
        <v>29</v>
      </c>
      <c r="F13" s="25">
        <v>114423015015</v>
      </c>
      <c r="G13" s="26">
        <v>70.3</v>
      </c>
      <c r="H13" s="26">
        <f t="shared" si="0"/>
        <v>28.12</v>
      </c>
      <c r="I13" s="57" t="s">
        <v>27</v>
      </c>
      <c r="J13" s="26">
        <v>0</v>
      </c>
      <c r="K13" s="57">
        <f t="shared" si="2"/>
        <v>28.12</v>
      </c>
      <c r="L13" s="58">
        <f>RANK(K13,$K$4:$K$13)</f>
        <v>10</v>
      </c>
      <c r="M13" s="58" t="s">
        <v>21</v>
      </c>
      <c r="N13" s="59"/>
    </row>
    <row r="14" s="1" customFormat="1" ht="19" customHeight="1" spans="1:14">
      <c r="A14" s="9">
        <v>11</v>
      </c>
      <c r="B14" s="10" t="s">
        <v>30</v>
      </c>
      <c r="C14" s="11">
        <v>35290</v>
      </c>
      <c r="D14" s="11">
        <v>1</v>
      </c>
      <c r="E14" s="27" t="s">
        <v>31</v>
      </c>
      <c r="F14" s="13">
        <v>114426006019</v>
      </c>
      <c r="G14" s="14">
        <v>70.85</v>
      </c>
      <c r="H14" s="14">
        <f t="shared" si="0"/>
        <v>28.34</v>
      </c>
      <c r="I14" s="49">
        <v>81.52</v>
      </c>
      <c r="J14" s="14">
        <f t="shared" ref="J14:J17" si="3">I14*60%</f>
        <v>48.912</v>
      </c>
      <c r="K14" s="49">
        <f t="shared" si="2"/>
        <v>77.252</v>
      </c>
      <c r="L14" s="50">
        <f t="shared" ref="L14:L18" si="4">RANK(K14,$K$14:$K$18)</f>
        <v>1</v>
      </c>
      <c r="M14" s="51" t="s">
        <v>18</v>
      </c>
      <c r="N14" s="52"/>
    </row>
    <row r="15" s="1" customFormat="1" ht="19" customHeight="1" spans="1:14">
      <c r="A15" s="15">
        <v>12</v>
      </c>
      <c r="B15" s="16"/>
      <c r="C15" s="17"/>
      <c r="D15" s="17"/>
      <c r="E15" s="18" t="s">
        <v>32</v>
      </c>
      <c r="F15" s="19">
        <v>114401002059</v>
      </c>
      <c r="G15" s="20">
        <v>70.2</v>
      </c>
      <c r="H15" s="20">
        <f t="shared" si="0"/>
        <v>28.08</v>
      </c>
      <c r="I15" s="53">
        <v>76.6</v>
      </c>
      <c r="J15" s="20">
        <f t="shared" si="3"/>
        <v>45.96</v>
      </c>
      <c r="K15" s="53">
        <f t="shared" si="2"/>
        <v>74.04</v>
      </c>
      <c r="L15" s="54">
        <f t="shared" si="4"/>
        <v>2</v>
      </c>
      <c r="M15" s="54" t="s">
        <v>21</v>
      </c>
      <c r="N15" s="56"/>
    </row>
    <row r="16" s="1" customFormat="1" ht="19" customHeight="1" spans="1:14">
      <c r="A16" s="15">
        <v>13</v>
      </c>
      <c r="B16" s="16"/>
      <c r="C16" s="17"/>
      <c r="D16" s="17"/>
      <c r="E16" s="18" t="s">
        <v>33</v>
      </c>
      <c r="F16" s="19">
        <v>114421012009</v>
      </c>
      <c r="G16" s="20">
        <v>62.65</v>
      </c>
      <c r="H16" s="20">
        <f t="shared" si="0"/>
        <v>25.06</v>
      </c>
      <c r="I16" s="53">
        <v>76.9</v>
      </c>
      <c r="J16" s="20">
        <f t="shared" si="3"/>
        <v>46.14</v>
      </c>
      <c r="K16" s="53">
        <f t="shared" si="2"/>
        <v>71.2</v>
      </c>
      <c r="L16" s="54">
        <f t="shared" si="4"/>
        <v>3</v>
      </c>
      <c r="M16" s="54" t="s">
        <v>21</v>
      </c>
      <c r="N16" s="56"/>
    </row>
    <row r="17" s="1" customFormat="1" ht="19" customHeight="1" spans="1:14">
      <c r="A17" s="15">
        <v>14</v>
      </c>
      <c r="B17" s="16"/>
      <c r="C17" s="17"/>
      <c r="D17" s="17"/>
      <c r="E17" s="18" t="s">
        <v>34</v>
      </c>
      <c r="F17" s="19">
        <v>114417005007</v>
      </c>
      <c r="G17" s="20">
        <v>62.65</v>
      </c>
      <c r="H17" s="20">
        <f t="shared" si="0"/>
        <v>25.06</v>
      </c>
      <c r="I17" s="53">
        <v>71.9</v>
      </c>
      <c r="J17" s="20">
        <f t="shared" si="3"/>
        <v>43.14</v>
      </c>
      <c r="K17" s="53">
        <f t="shared" si="2"/>
        <v>68.2</v>
      </c>
      <c r="L17" s="54">
        <f t="shared" si="4"/>
        <v>4</v>
      </c>
      <c r="M17" s="54" t="s">
        <v>21</v>
      </c>
      <c r="N17" s="56"/>
    </row>
    <row r="18" s="1" customFormat="1" ht="19" customHeight="1" spans="1:14">
      <c r="A18" s="21">
        <v>15</v>
      </c>
      <c r="B18" s="22"/>
      <c r="C18" s="23"/>
      <c r="D18" s="23"/>
      <c r="E18" s="24" t="s">
        <v>35</v>
      </c>
      <c r="F18" s="25">
        <v>114430002132</v>
      </c>
      <c r="G18" s="26">
        <v>67.2</v>
      </c>
      <c r="H18" s="26">
        <f t="shared" si="0"/>
        <v>26.88</v>
      </c>
      <c r="I18" s="57" t="s">
        <v>27</v>
      </c>
      <c r="J18" s="26">
        <v>0</v>
      </c>
      <c r="K18" s="57">
        <f t="shared" si="2"/>
        <v>26.88</v>
      </c>
      <c r="L18" s="58">
        <f t="shared" si="4"/>
        <v>5</v>
      </c>
      <c r="M18" s="58" t="s">
        <v>21</v>
      </c>
      <c r="N18" s="59"/>
    </row>
    <row r="19" s="1" customFormat="1" ht="19" customHeight="1" spans="1:14">
      <c r="A19" s="9">
        <v>16</v>
      </c>
      <c r="B19" s="10" t="s">
        <v>36</v>
      </c>
      <c r="C19" s="11">
        <v>35292</v>
      </c>
      <c r="D19" s="11">
        <v>1</v>
      </c>
      <c r="E19" s="27" t="s">
        <v>37</v>
      </c>
      <c r="F19" s="13">
        <v>114402003022</v>
      </c>
      <c r="G19" s="14">
        <v>74.7</v>
      </c>
      <c r="H19" s="14">
        <f t="shared" si="0"/>
        <v>29.88</v>
      </c>
      <c r="I19" s="49">
        <v>75.1</v>
      </c>
      <c r="J19" s="14">
        <f>I19*60%</f>
        <v>45.06</v>
      </c>
      <c r="K19" s="49">
        <f t="shared" si="2"/>
        <v>74.94</v>
      </c>
      <c r="L19" s="50">
        <f t="shared" ref="L19:L23" si="5">RANK(K19,$K$19:$K$23)</f>
        <v>1</v>
      </c>
      <c r="M19" s="51" t="s">
        <v>18</v>
      </c>
      <c r="N19" s="52"/>
    </row>
    <row r="20" s="1" customFormat="1" ht="19" customHeight="1" spans="1:14">
      <c r="A20" s="15">
        <v>17</v>
      </c>
      <c r="B20" s="16"/>
      <c r="C20" s="17"/>
      <c r="D20" s="17"/>
      <c r="E20" s="18" t="s">
        <v>38</v>
      </c>
      <c r="F20" s="19">
        <v>114413003001</v>
      </c>
      <c r="G20" s="20">
        <v>76.75</v>
      </c>
      <c r="H20" s="20">
        <f t="shared" si="0"/>
        <v>30.7</v>
      </c>
      <c r="I20" s="53" t="s">
        <v>27</v>
      </c>
      <c r="J20" s="20">
        <v>0</v>
      </c>
      <c r="K20" s="53">
        <f t="shared" si="2"/>
        <v>30.7</v>
      </c>
      <c r="L20" s="54">
        <f t="shared" si="5"/>
        <v>2</v>
      </c>
      <c r="M20" s="54" t="s">
        <v>21</v>
      </c>
      <c r="N20" s="56"/>
    </row>
    <row r="21" s="1" customFormat="1" ht="19" customHeight="1" spans="1:14">
      <c r="A21" s="15">
        <v>18</v>
      </c>
      <c r="B21" s="16"/>
      <c r="C21" s="17"/>
      <c r="D21" s="17"/>
      <c r="E21" s="18" t="s">
        <v>39</v>
      </c>
      <c r="F21" s="19">
        <v>111118046026</v>
      </c>
      <c r="G21" s="20">
        <v>73.85</v>
      </c>
      <c r="H21" s="20">
        <f t="shared" si="0"/>
        <v>29.54</v>
      </c>
      <c r="I21" s="53" t="s">
        <v>27</v>
      </c>
      <c r="J21" s="20">
        <v>0</v>
      </c>
      <c r="K21" s="53">
        <f t="shared" si="2"/>
        <v>29.54</v>
      </c>
      <c r="L21" s="54">
        <f t="shared" si="5"/>
        <v>3</v>
      </c>
      <c r="M21" s="54" t="s">
        <v>21</v>
      </c>
      <c r="N21" s="56"/>
    </row>
    <row r="22" s="1" customFormat="1" ht="19" customHeight="1" spans="1:14">
      <c r="A22" s="15">
        <v>19</v>
      </c>
      <c r="B22" s="16"/>
      <c r="C22" s="17"/>
      <c r="D22" s="17"/>
      <c r="E22" s="18" t="s">
        <v>40</v>
      </c>
      <c r="F22" s="19">
        <v>111119003032</v>
      </c>
      <c r="G22" s="20">
        <v>68</v>
      </c>
      <c r="H22" s="20">
        <f t="shared" si="0"/>
        <v>27.2</v>
      </c>
      <c r="I22" s="53" t="s">
        <v>27</v>
      </c>
      <c r="J22" s="20">
        <v>0</v>
      </c>
      <c r="K22" s="53">
        <f t="shared" si="2"/>
        <v>27.2</v>
      </c>
      <c r="L22" s="54">
        <f t="shared" si="5"/>
        <v>4</v>
      </c>
      <c r="M22" s="54" t="s">
        <v>21</v>
      </c>
      <c r="N22" s="56"/>
    </row>
    <row r="23" s="1" customFormat="1" ht="19" customHeight="1" spans="1:14">
      <c r="A23" s="21">
        <v>20</v>
      </c>
      <c r="B23" s="22"/>
      <c r="C23" s="23"/>
      <c r="D23" s="23"/>
      <c r="E23" s="24" t="s">
        <v>41</v>
      </c>
      <c r="F23" s="25">
        <v>114416018010</v>
      </c>
      <c r="G23" s="26">
        <v>67.95</v>
      </c>
      <c r="H23" s="26">
        <f t="shared" si="0"/>
        <v>27.18</v>
      </c>
      <c r="I23" s="57" t="s">
        <v>27</v>
      </c>
      <c r="J23" s="26">
        <v>0</v>
      </c>
      <c r="K23" s="57">
        <f t="shared" si="2"/>
        <v>27.18</v>
      </c>
      <c r="L23" s="58">
        <f t="shared" si="5"/>
        <v>5</v>
      </c>
      <c r="M23" s="58" t="s">
        <v>21</v>
      </c>
      <c r="N23" s="59"/>
    </row>
    <row r="24" s="1" customFormat="1" ht="19" customHeight="1" spans="1:14">
      <c r="A24" s="9">
        <v>21</v>
      </c>
      <c r="B24" s="28" t="s">
        <v>42</v>
      </c>
      <c r="C24" s="29">
        <v>35293</v>
      </c>
      <c r="D24" s="29">
        <v>1</v>
      </c>
      <c r="E24" s="30" t="s">
        <v>43</v>
      </c>
      <c r="F24" s="65" t="s">
        <v>44</v>
      </c>
      <c r="G24" s="14">
        <v>73.35</v>
      </c>
      <c r="H24" s="14">
        <f t="shared" si="0"/>
        <v>29.34</v>
      </c>
      <c r="I24" s="49">
        <v>75.7</v>
      </c>
      <c r="J24" s="14">
        <f t="shared" ref="J24:J32" si="6">I24*60%</f>
        <v>45.42</v>
      </c>
      <c r="K24" s="49">
        <f t="shared" si="2"/>
        <v>74.76</v>
      </c>
      <c r="L24" s="50">
        <f t="shared" ref="L24:L28" si="7">RANK(K24,$K$24:$K$28)</f>
        <v>1</v>
      </c>
      <c r="M24" s="51" t="s">
        <v>18</v>
      </c>
      <c r="N24" s="52"/>
    </row>
    <row r="25" s="1" customFormat="1" ht="19" customHeight="1" spans="1:14">
      <c r="A25" s="15">
        <v>22</v>
      </c>
      <c r="B25" s="31"/>
      <c r="C25" s="32"/>
      <c r="D25" s="32"/>
      <c r="E25" s="18" t="s">
        <v>45</v>
      </c>
      <c r="F25" s="19">
        <v>114403011014</v>
      </c>
      <c r="G25" s="20">
        <v>69.25</v>
      </c>
      <c r="H25" s="20">
        <f t="shared" si="0"/>
        <v>27.7</v>
      </c>
      <c r="I25" s="53">
        <v>77.9</v>
      </c>
      <c r="J25" s="20">
        <f t="shared" si="6"/>
        <v>46.74</v>
      </c>
      <c r="K25" s="53">
        <f t="shared" si="2"/>
        <v>74.44</v>
      </c>
      <c r="L25" s="54">
        <f t="shared" si="7"/>
        <v>2</v>
      </c>
      <c r="M25" s="54" t="s">
        <v>21</v>
      </c>
      <c r="N25" s="56"/>
    </row>
    <row r="26" s="1" customFormat="1" ht="19" customHeight="1" spans="1:14">
      <c r="A26" s="15">
        <v>23</v>
      </c>
      <c r="B26" s="31"/>
      <c r="C26" s="32"/>
      <c r="D26" s="32"/>
      <c r="E26" s="33" t="s">
        <v>46</v>
      </c>
      <c r="F26" s="19">
        <v>114429009044</v>
      </c>
      <c r="G26" s="20">
        <v>72.95</v>
      </c>
      <c r="H26" s="20">
        <f t="shared" si="0"/>
        <v>29.18</v>
      </c>
      <c r="I26" s="53" t="s">
        <v>27</v>
      </c>
      <c r="J26" s="20">
        <v>0</v>
      </c>
      <c r="K26" s="53">
        <f t="shared" si="2"/>
        <v>29.18</v>
      </c>
      <c r="L26" s="54">
        <f t="shared" si="7"/>
        <v>3</v>
      </c>
      <c r="M26" s="54" t="s">
        <v>21</v>
      </c>
      <c r="N26" s="56"/>
    </row>
    <row r="27" s="1" customFormat="1" ht="19" customHeight="1" spans="1:14">
      <c r="A27" s="15">
        <v>24</v>
      </c>
      <c r="B27" s="31"/>
      <c r="C27" s="32"/>
      <c r="D27" s="32"/>
      <c r="E27" s="18" t="s">
        <v>47</v>
      </c>
      <c r="F27" s="19">
        <v>114423022037</v>
      </c>
      <c r="G27" s="20">
        <v>71.7</v>
      </c>
      <c r="H27" s="20">
        <f t="shared" si="0"/>
        <v>28.68</v>
      </c>
      <c r="I27" s="53" t="s">
        <v>27</v>
      </c>
      <c r="J27" s="20">
        <v>0</v>
      </c>
      <c r="K27" s="53">
        <f t="shared" si="2"/>
        <v>28.68</v>
      </c>
      <c r="L27" s="54">
        <f t="shared" si="7"/>
        <v>4</v>
      </c>
      <c r="M27" s="54" t="s">
        <v>21</v>
      </c>
      <c r="N27" s="56"/>
    </row>
    <row r="28" s="1" customFormat="1" ht="19" customHeight="1" spans="1:14">
      <c r="A28" s="21">
        <v>25</v>
      </c>
      <c r="B28" s="34"/>
      <c r="C28" s="35"/>
      <c r="D28" s="35"/>
      <c r="E28" s="24" t="s">
        <v>48</v>
      </c>
      <c r="F28" s="25">
        <v>111111011002</v>
      </c>
      <c r="G28" s="26">
        <v>67.15</v>
      </c>
      <c r="H28" s="26">
        <f t="shared" si="0"/>
        <v>26.86</v>
      </c>
      <c r="I28" s="57" t="s">
        <v>27</v>
      </c>
      <c r="J28" s="26">
        <v>0</v>
      </c>
      <c r="K28" s="57">
        <f t="shared" si="2"/>
        <v>26.86</v>
      </c>
      <c r="L28" s="58">
        <f t="shared" si="7"/>
        <v>5</v>
      </c>
      <c r="M28" s="58" t="s">
        <v>21</v>
      </c>
      <c r="N28" s="59"/>
    </row>
    <row r="29" s="1" customFormat="1" ht="19" customHeight="1" spans="1:14">
      <c r="A29" s="9">
        <v>26</v>
      </c>
      <c r="B29" s="10" t="s">
        <v>49</v>
      </c>
      <c r="C29" s="11">
        <v>35296</v>
      </c>
      <c r="D29" s="11">
        <v>2</v>
      </c>
      <c r="E29" s="27" t="s">
        <v>50</v>
      </c>
      <c r="F29" s="13">
        <v>114402028011</v>
      </c>
      <c r="G29" s="14">
        <v>71.75</v>
      </c>
      <c r="H29" s="14">
        <f t="shared" si="0"/>
        <v>28.7</v>
      </c>
      <c r="I29" s="49">
        <v>79.42</v>
      </c>
      <c r="J29" s="14">
        <f t="shared" si="6"/>
        <v>47.652</v>
      </c>
      <c r="K29" s="49">
        <f t="shared" si="2"/>
        <v>76.352</v>
      </c>
      <c r="L29" s="50">
        <f t="shared" ref="L29:L38" si="8">RANK(K29,$K$29:$K$38)</f>
        <v>1</v>
      </c>
      <c r="M29" s="51" t="s">
        <v>18</v>
      </c>
      <c r="N29" s="52"/>
    </row>
    <row r="30" s="1" customFormat="1" ht="19" customHeight="1" spans="1:14">
      <c r="A30" s="15">
        <v>27</v>
      </c>
      <c r="B30" s="16"/>
      <c r="C30" s="17"/>
      <c r="D30" s="17"/>
      <c r="E30" s="18" t="s">
        <v>51</v>
      </c>
      <c r="F30" s="19">
        <v>114429008014</v>
      </c>
      <c r="G30" s="20">
        <v>67.55</v>
      </c>
      <c r="H30" s="20">
        <f t="shared" si="0"/>
        <v>27.02</v>
      </c>
      <c r="I30" s="53">
        <v>73.94</v>
      </c>
      <c r="J30" s="20">
        <f t="shared" si="6"/>
        <v>44.364</v>
      </c>
      <c r="K30" s="53">
        <f t="shared" si="2"/>
        <v>71.384</v>
      </c>
      <c r="L30" s="54">
        <f t="shared" si="8"/>
        <v>2</v>
      </c>
      <c r="M30" s="55" t="s">
        <v>18</v>
      </c>
      <c r="N30" s="56"/>
    </row>
    <row r="31" s="1" customFormat="1" ht="19" customHeight="1" spans="1:14">
      <c r="A31" s="15">
        <v>28</v>
      </c>
      <c r="B31" s="16"/>
      <c r="C31" s="17"/>
      <c r="D31" s="17"/>
      <c r="E31" s="18" t="s">
        <v>52</v>
      </c>
      <c r="F31" s="19">
        <v>114407007055</v>
      </c>
      <c r="G31" s="20">
        <v>67.85</v>
      </c>
      <c r="H31" s="20">
        <f t="shared" si="0"/>
        <v>27.14</v>
      </c>
      <c r="I31" s="53">
        <v>73</v>
      </c>
      <c r="J31" s="20">
        <f t="shared" si="6"/>
        <v>43.8</v>
      </c>
      <c r="K31" s="53">
        <f t="shared" si="2"/>
        <v>70.94</v>
      </c>
      <c r="L31" s="54">
        <f t="shared" si="8"/>
        <v>3</v>
      </c>
      <c r="M31" s="54" t="s">
        <v>21</v>
      </c>
      <c r="N31" s="56"/>
    </row>
    <row r="32" s="1" customFormat="1" ht="19" customHeight="1" spans="1:14">
      <c r="A32" s="15">
        <v>29</v>
      </c>
      <c r="B32" s="16"/>
      <c r="C32" s="17"/>
      <c r="D32" s="17"/>
      <c r="E32" s="18" t="s">
        <v>53</v>
      </c>
      <c r="F32" s="19">
        <v>114402010026</v>
      </c>
      <c r="G32" s="20">
        <v>67.15</v>
      </c>
      <c r="H32" s="20">
        <f t="shared" si="0"/>
        <v>26.86</v>
      </c>
      <c r="I32" s="53">
        <v>70.3</v>
      </c>
      <c r="J32" s="20">
        <f t="shared" si="6"/>
        <v>42.18</v>
      </c>
      <c r="K32" s="53">
        <f t="shared" si="2"/>
        <v>69.04</v>
      </c>
      <c r="L32" s="54">
        <f t="shared" si="8"/>
        <v>4</v>
      </c>
      <c r="M32" s="54" t="s">
        <v>21</v>
      </c>
      <c r="N32" s="56"/>
    </row>
    <row r="33" s="1" customFormat="1" ht="19" customHeight="1" spans="1:14">
      <c r="A33" s="15">
        <v>30</v>
      </c>
      <c r="B33" s="16"/>
      <c r="C33" s="17"/>
      <c r="D33" s="17"/>
      <c r="E33" s="18" t="s">
        <v>54</v>
      </c>
      <c r="F33" s="19">
        <v>114422027027</v>
      </c>
      <c r="G33" s="20">
        <v>71.55</v>
      </c>
      <c r="H33" s="20">
        <f t="shared" si="0"/>
        <v>28.62</v>
      </c>
      <c r="I33" s="53" t="s">
        <v>27</v>
      </c>
      <c r="J33" s="20">
        <v>0</v>
      </c>
      <c r="K33" s="53">
        <f t="shared" si="2"/>
        <v>28.62</v>
      </c>
      <c r="L33" s="54">
        <f t="shared" si="8"/>
        <v>5</v>
      </c>
      <c r="M33" s="54" t="s">
        <v>21</v>
      </c>
      <c r="N33" s="56"/>
    </row>
    <row r="34" s="1" customFormat="1" ht="19" customHeight="1" spans="1:14">
      <c r="A34" s="15">
        <v>31</v>
      </c>
      <c r="B34" s="16"/>
      <c r="C34" s="17"/>
      <c r="D34" s="17"/>
      <c r="E34" s="18" t="s">
        <v>55</v>
      </c>
      <c r="F34" s="19">
        <v>114506012043</v>
      </c>
      <c r="G34" s="20">
        <v>71.4</v>
      </c>
      <c r="H34" s="20">
        <f t="shared" si="0"/>
        <v>28.56</v>
      </c>
      <c r="I34" s="53" t="s">
        <v>27</v>
      </c>
      <c r="J34" s="20">
        <v>0</v>
      </c>
      <c r="K34" s="53">
        <f t="shared" si="2"/>
        <v>28.56</v>
      </c>
      <c r="L34" s="54">
        <f t="shared" si="8"/>
        <v>6</v>
      </c>
      <c r="M34" s="54" t="s">
        <v>21</v>
      </c>
      <c r="N34" s="56"/>
    </row>
    <row r="35" s="1" customFormat="1" ht="19" customHeight="1" spans="1:14">
      <c r="A35" s="15">
        <v>32</v>
      </c>
      <c r="B35" s="16"/>
      <c r="C35" s="17"/>
      <c r="D35" s="17"/>
      <c r="E35" s="18" t="s">
        <v>56</v>
      </c>
      <c r="F35" s="19">
        <v>114423002038</v>
      </c>
      <c r="G35" s="20">
        <v>69.45</v>
      </c>
      <c r="H35" s="20">
        <f t="shared" si="0"/>
        <v>27.78</v>
      </c>
      <c r="I35" s="53" t="s">
        <v>27</v>
      </c>
      <c r="J35" s="20">
        <v>0</v>
      </c>
      <c r="K35" s="53">
        <f t="shared" si="2"/>
        <v>27.78</v>
      </c>
      <c r="L35" s="54">
        <f t="shared" si="8"/>
        <v>7</v>
      </c>
      <c r="M35" s="54" t="s">
        <v>21</v>
      </c>
      <c r="N35" s="56"/>
    </row>
    <row r="36" s="1" customFormat="1" ht="19" customHeight="1" spans="1:14">
      <c r="A36" s="15">
        <v>33</v>
      </c>
      <c r="B36" s="16"/>
      <c r="C36" s="17"/>
      <c r="D36" s="17"/>
      <c r="E36" s="18" t="s">
        <v>57</v>
      </c>
      <c r="F36" s="19">
        <v>114405011036</v>
      </c>
      <c r="G36" s="20">
        <v>69.2</v>
      </c>
      <c r="H36" s="20">
        <f t="shared" si="0"/>
        <v>27.68</v>
      </c>
      <c r="I36" s="53" t="s">
        <v>27</v>
      </c>
      <c r="J36" s="20">
        <v>0</v>
      </c>
      <c r="K36" s="53">
        <f t="shared" si="2"/>
        <v>27.68</v>
      </c>
      <c r="L36" s="54">
        <f t="shared" si="8"/>
        <v>8</v>
      </c>
      <c r="M36" s="54" t="s">
        <v>21</v>
      </c>
      <c r="N36" s="56"/>
    </row>
    <row r="37" s="1" customFormat="1" ht="19" customHeight="1" spans="1:14">
      <c r="A37" s="15">
        <v>34</v>
      </c>
      <c r="B37" s="16"/>
      <c r="C37" s="17"/>
      <c r="D37" s="17"/>
      <c r="E37" s="18" t="s">
        <v>58</v>
      </c>
      <c r="F37" s="19">
        <v>114428007020</v>
      </c>
      <c r="G37" s="20">
        <v>68.75</v>
      </c>
      <c r="H37" s="20">
        <f t="shared" si="0"/>
        <v>27.5</v>
      </c>
      <c r="I37" s="53" t="s">
        <v>27</v>
      </c>
      <c r="J37" s="20">
        <v>0</v>
      </c>
      <c r="K37" s="53">
        <f t="shared" si="2"/>
        <v>27.5</v>
      </c>
      <c r="L37" s="54">
        <f t="shared" si="8"/>
        <v>9</v>
      </c>
      <c r="M37" s="54" t="s">
        <v>21</v>
      </c>
      <c r="N37" s="56"/>
    </row>
    <row r="38" s="1" customFormat="1" ht="19" customHeight="1" spans="1:14">
      <c r="A38" s="21">
        <v>35</v>
      </c>
      <c r="B38" s="22"/>
      <c r="C38" s="23"/>
      <c r="D38" s="23"/>
      <c r="E38" s="24" t="s">
        <v>59</v>
      </c>
      <c r="F38" s="25">
        <v>114430007026</v>
      </c>
      <c r="G38" s="26">
        <v>66.9</v>
      </c>
      <c r="H38" s="26">
        <f t="shared" si="0"/>
        <v>26.76</v>
      </c>
      <c r="I38" s="57" t="s">
        <v>27</v>
      </c>
      <c r="J38" s="26">
        <v>0</v>
      </c>
      <c r="K38" s="57">
        <f t="shared" si="2"/>
        <v>26.76</v>
      </c>
      <c r="L38" s="58">
        <f t="shared" si="8"/>
        <v>10</v>
      </c>
      <c r="M38" s="58" t="s">
        <v>21</v>
      </c>
      <c r="N38" s="59"/>
    </row>
    <row r="39" s="1" customFormat="1" ht="19" customHeight="1" spans="1:14">
      <c r="A39" s="9">
        <v>36</v>
      </c>
      <c r="B39" s="28" t="s">
        <v>60</v>
      </c>
      <c r="C39" s="36">
        <v>35297</v>
      </c>
      <c r="D39" s="36">
        <v>1</v>
      </c>
      <c r="E39" s="37" t="s">
        <v>61</v>
      </c>
      <c r="F39" s="38">
        <v>114423013018</v>
      </c>
      <c r="G39" s="14">
        <v>72.3</v>
      </c>
      <c r="H39" s="14">
        <f t="shared" si="0"/>
        <v>28.92</v>
      </c>
      <c r="I39" s="49">
        <v>78.6</v>
      </c>
      <c r="J39" s="14">
        <f>I39*60%</f>
        <v>47.16</v>
      </c>
      <c r="K39" s="49">
        <f t="shared" si="2"/>
        <v>76.08</v>
      </c>
      <c r="L39" s="50">
        <f t="shared" ref="L39:L43" si="9">RANK(K39,$K$39:$K$43)</f>
        <v>1</v>
      </c>
      <c r="M39" s="51" t="s">
        <v>18</v>
      </c>
      <c r="N39" s="52"/>
    </row>
    <row r="40" s="1" customFormat="1" ht="19" customHeight="1" spans="1:14">
      <c r="A40" s="15">
        <v>37</v>
      </c>
      <c r="B40" s="31"/>
      <c r="C40" s="39"/>
      <c r="D40" s="39"/>
      <c r="E40" s="40" t="s">
        <v>62</v>
      </c>
      <c r="F40" s="41">
        <v>111117025024</v>
      </c>
      <c r="G40" s="20">
        <v>75.5</v>
      </c>
      <c r="H40" s="20">
        <f t="shared" si="0"/>
        <v>30.2</v>
      </c>
      <c r="I40" s="53" t="s">
        <v>27</v>
      </c>
      <c r="J40" s="20">
        <v>0</v>
      </c>
      <c r="K40" s="53">
        <f t="shared" si="2"/>
        <v>30.2</v>
      </c>
      <c r="L40" s="54">
        <f t="shared" si="9"/>
        <v>2</v>
      </c>
      <c r="M40" s="54" t="s">
        <v>21</v>
      </c>
      <c r="N40" s="56"/>
    </row>
    <row r="41" s="1" customFormat="1" ht="19" customHeight="1" spans="1:14">
      <c r="A41" s="15">
        <v>38</v>
      </c>
      <c r="B41" s="31"/>
      <c r="C41" s="39"/>
      <c r="D41" s="39"/>
      <c r="E41" s="16" t="s">
        <v>63</v>
      </c>
      <c r="F41" s="41">
        <v>114506002041</v>
      </c>
      <c r="G41" s="20">
        <v>69.75</v>
      </c>
      <c r="H41" s="20">
        <f t="shared" si="0"/>
        <v>27.9</v>
      </c>
      <c r="I41" s="53" t="s">
        <v>27</v>
      </c>
      <c r="J41" s="20">
        <v>0</v>
      </c>
      <c r="K41" s="53">
        <f t="shared" si="2"/>
        <v>27.9</v>
      </c>
      <c r="L41" s="54">
        <f t="shared" si="9"/>
        <v>3</v>
      </c>
      <c r="M41" s="54" t="s">
        <v>21</v>
      </c>
      <c r="N41" s="56"/>
    </row>
    <row r="42" s="1" customFormat="1" ht="19" customHeight="1" spans="1:14">
      <c r="A42" s="15">
        <v>39</v>
      </c>
      <c r="B42" s="31"/>
      <c r="C42" s="39"/>
      <c r="D42" s="39"/>
      <c r="E42" s="16" t="s">
        <v>64</v>
      </c>
      <c r="F42" s="41">
        <v>114401007011</v>
      </c>
      <c r="G42" s="20">
        <v>69.05</v>
      </c>
      <c r="H42" s="20">
        <f t="shared" si="0"/>
        <v>27.62</v>
      </c>
      <c r="I42" s="53" t="s">
        <v>27</v>
      </c>
      <c r="J42" s="20">
        <v>0</v>
      </c>
      <c r="K42" s="53">
        <f t="shared" si="2"/>
        <v>27.62</v>
      </c>
      <c r="L42" s="54">
        <f t="shared" si="9"/>
        <v>4</v>
      </c>
      <c r="M42" s="54" t="s">
        <v>21</v>
      </c>
      <c r="N42" s="56"/>
    </row>
    <row r="43" s="1" customFormat="1" ht="19" customHeight="1" spans="1:14">
      <c r="A43" s="21">
        <v>40</v>
      </c>
      <c r="B43" s="34"/>
      <c r="C43" s="42"/>
      <c r="D43" s="42"/>
      <c r="E43" s="22" t="s">
        <v>65</v>
      </c>
      <c r="F43" s="43">
        <v>114404004025</v>
      </c>
      <c r="G43" s="26">
        <v>68.6</v>
      </c>
      <c r="H43" s="26">
        <f t="shared" si="0"/>
        <v>27.44</v>
      </c>
      <c r="I43" s="57" t="s">
        <v>27</v>
      </c>
      <c r="J43" s="26">
        <v>0</v>
      </c>
      <c r="K43" s="57">
        <f t="shared" si="2"/>
        <v>27.44</v>
      </c>
      <c r="L43" s="58">
        <f t="shared" si="9"/>
        <v>5</v>
      </c>
      <c r="M43" s="58" t="s">
        <v>21</v>
      </c>
      <c r="N43" s="59"/>
    </row>
    <row r="44" s="1" customFormat="1" ht="19" customHeight="1" spans="1:14">
      <c r="A44" s="9">
        <v>41</v>
      </c>
      <c r="B44" s="28" t="s">
        <v>66</v>
      </c>
      <c r="C44" s="29">
        <v>35299</v>
      </c>
      <c r="D44" s="29">
        <v>1</v>
      </c>
      <c r="E44" s="30" t="s">
        <v>67</v>
      </c>
      <c r="F44" s="65" t="s">
        <v>68</v>
      </c>
      <c r="G44" s="14">
        <v>74.75</v>
      </c>
      <c r="H44" s="14">
        <f t="shared" si="0"/>
        <v>29.9</v>
      </c>
      <c r="I44" s="49">
        <v>78.2</v>
      </c>
      <c r="J44" s="14">
        <f>I44*60%</f>
        <v>46.92</v>
      </c>
      <c r="K44" s="49">
        <f t="shared" si="2"/>
        <v>76.82</v>
      </c>
      <c r="L44" s="50">
        <f t="shared" ref="L44:L48" si="10">RANK(K44,$K$44:$K$48)</f>
        <v>1</v>
      </c>
      <c r="M44" s="51" t="s">
        <v>18</v>
      </c>
      <c r="N44" s="52"/>
    </row>
    <row r="45" s="1" customFormat="1" ht="19" customHeight="1" spans="1:14">
      <c r="A45" s="15">
        <v>42</v>
      </c>
      <c r="B45" s="31"/>
      <c r="C45" s="32"/>
      <c r="D45" s="32"/>
      <c r="E45" s="33" t="s">
        <v>69</v>
      </c>
      <c r="F45" s="19">
        <v>114413003074</v>
      </c>
      <c r="G45" s="20">
        <v>72.75</v>
      </c>
      <c r="H45" s="20">
        <f t="shared" si="0"/>
        <v>29.1</v>
      </c>
      <c r="I45" s="53" t="s">
        <v>27</v>
      </c>
      <c r="J45" s="20">
        <v>0</v>
      </c>
      <c r="K45" s="53">
        <f t="shared" si="2"/>
        <v>29.1</v>
      </c>
      <c r="L45" s="54">
        <f t="shared" si="10"/>
        <v>2</v>
      </c>
      <c r="M45" s="54" t="s">
        <v>21</v>
      </c>
      <c r="N45" s="56"/>
    </row>
    <row r="46" s="1" customFormat="1" ht="19" customHeight="1" spans="1:14">
      <c r="A46" s="15">
        <v>43</v>
      </c>
      <c r="B46" s="31"/>
      <c r="C46" s="32"/>
      <c r="D46" s="32"/>
      <c r="E46" s="18" t="s">
        <v>70</v>
      </c>
      <c r="F46" s="19">
        <v>114506015010</v>
      </c>
      <c r="G46" s="20">
        <v>71.95</v>
      </c>
      <c r="H46" s="20">
        <f t="shared" si="0"/>
        <v>28.78</v>
      </c>
      <c r="I46" s="53" t="s">
        <v>27</v>
      </c>
      <c r="J46" s="20">
        <v>0</v>
      </c>
      <c r="K46" s="53">
        <f t="shared" si="2"/>
        <v>28.78</v>
      </c>
      <c r="L46" s="54">
        <f t="shared" si="10"/>
        <v>3</v>
      </c>
      <c r="M46" s="54" t="s">
        <v>21</v>
      </c>
      <c r="N46" s="56"/>
    </row>
    <row r="47" s="1" customFormat="1" ht="19" customHeight="1" spans="1:14">
      <c r="A47" s="15">
        <v>44</v>
      </c>
      <c r="B47" s="31"/>
      <c r="C47" s="32"/>
      <c r="D47" s="32"/>
      <c r="E47" s="18" t="s">
        <v>71</v>
      </c>
      <c r="F47" s="19">
        <v>114503007019</v>
      </c>
      <c r="G47" s="20">
        <v>71.5</v>
      </c>
      <c r="H47" s="20">
        <f t="shared" si="0"/>
        <v>28.6</v>
      </c>
      <c r="I47" s="53" t="s">
        <v>27</v>
      </c>
      <c r="J47" s="20">
        <v>0</v>
      </c>
      <c r="K47" s="53">
        <f t="shared" si="2"/>
        <v>28.6</v>
      </c>
      <c r="L47" s="54">
        <f t="shared" si="10"/>
        <v>4</v>
      </c>
      <c r="M47" s="54" t="s">
        <v>21</v>
      </c>
      <c r="N47" s="56"/>
    </row>
    <row r="48" s="1" customFormat="1" ht="19" customHeight="1" spans="1:14">
      <c r="A48" s="21">
        <v>45</v>
      </c>
      <c r="B48" s="34"/>
      <c r="C48" s="35"/>
      <c r="D48" s="35"/>
      <c r="E48" s="24" t="s">
        <v>72</v>
      </c>
      <c r="F48" s="25">
        <v>114401005073</v>
      </c>
      <c r="G48" s="26">
        <v>70.05</v>
      </c>
      <c r="H48" s="26">
        <f t="shared" si="0"/>
        <v>28.02</v>
      </c>
      <c r="I48" s="57" t="s">
        <v>27</v>
      </c>
      <c r="J48" s="26">
        <v>0</v>
      </c>
      <c r="K48" s="57">
        <f t="shared" si="2"/>
        <v>28.02</v>
      </c>
      <c r="L48" s="58">
        <f t="shared" si="10"/>
        <v>5</v>
      </c>
      <c r="M48" s="58" t="s">
        <v>21</v>
      </c>
      <c r="N48" s="59"/>
    </row>
    <row r="49" s="2" customFormat="1" ht="20" customHeight="1" spans="1:16">
      <c r="A49" s="9">
        <v>46</v>
      </c>
      <c r="B49" s="28" t="s">
        <v>73</v>
      </c>
      <c r="C49" s="29">
        <v>35288</v>
      </c>
      <c r="D49" s="29">
        <v>1</v>
      </c>
      <c r="E49" s="30" t="s">
        <v>74</v>
      </c>
      <c r="F49" s="29" t="s">
        <v>75</v>
      </c>
      <c r="G49" s="14">
        <v>74.8</v>
      </c>
      <c r="H49" s="14">
        <f t="shared" si="0"/>
        <v>29.92</v>
      </c>
      <c r="I49" s="49">
        <v>77.4</v>
      </c>
      <c r="J49" s="14">
        <f t="shared" ref="J49:J52" si="11">I49*60%</f>
        <v>46.44</v>
      </c>
      <c r="K49" s="49">
        <f t="shared" si="2"/>
        <v>76.36</v>
      </c>
      <c r="L49" s="50">
        <v>1</v>
      </c>
      <c r="M49" s="51" t="s">
        <v>18</v>
      </c>
      <c r="N49" s="52"/>
      <c r="O49" s="1"/>
      <c r="P49" s="1"/>
    </row>
    <row r="50" s="2" customFormat="1" ht="20" customHeight="1" spans="1:16">
      <c r="A50" s="15">
        <v>47</v>
      </c>
      <c r="B50" s="31"/>
      <c r="C50" s="32"/>
      <c r="D50" s="32"/>
      <c r="E50" s="44" t="s">
        <v>76</v>
      </c>
      <c r="F50" s="32" t="s">
        <v>77</v>
      </c>
      <c r="G50" s="20">
        <v>75.65</v>
      </c>
      <c r="H50" s="20">
        <f t="shared" si="0"/>
        <v>30.26</v>
      </c>
      <c r="I50" s="53">
        <v>75.3</v>
      </c>
      <c r="J50" s="20">
        <f t="shared" si="11"/>
        <v>45.18</v>
      </c>
      <c r="K50" s="53">
        <f t="shared" si="2"/>
        <v>75.44</v>
      </c>
      <c r="L50" s="54">
        <v>2</v>
      </c>
      <c r="M50" s="54" t="s">
        <v>21</v>
      </c>
      <c r="N50" s="56"/>
      <c r="O50" s="1"/>
      <c r="P50" s="1"/>
    </row>
    <row r="51" s="2" customFormat="1" ht="20" customHeight="1" spans="1:16">
      <c r="A51" s="15">
        <v>48</v>
      </c>
      <c r="B51" s="31"/>
      <c r="C51" s="32"/>
      <c r="D51" s="32"/>
      <c r="E51" s="44" t="s">
        <v>78</v>
      </c>
      <c r="F51" s="32" t="s">
        <v>79</v>
      </c>
      <c r="G51" s="20">
        <v>72.9</v>
      </c>
      <c r="H51" s="20">
        <f t="shared" si="0"/>
        <v>29.16</v>
      </c>
      <c r="I51" s="53">
        <v>76.5</v>
      </c>
      <c r="J51" s="20">
        <f t="shared" si="11"/>
        <v>45.9</v>
      </c>
      <c r="K51" s="53">
        <f t="shared" si="2"/>
        <v>75.06</v>
      </c>
      <c r="L51" s="54">
        <v>3</v>
      </c>
      <c r="M51" s="54" t="s">
        <v>21</v>
      </c>
      <c r="N51" s="56"/>
      <c r="O51" s="1"/>
      <c r="P51" s="1"/>
    </row>
    <row r="52" s="2" customFormat="1" ht="20" customHeight="1" spans="1:16">
      <c r="A52" s="15">
        <v>49</v>
      </c>
      <c r="B52" s="31"/>
      <c r="C52" s="32"/>
      <c r="D52" s="32"/>
      <c r="E52" s="44" t="s">
        <v>80</v>
      </c>
      <c r="F52" s="32" t="s">
        <v>81</v>
      </c>
      <c r="G52" s="20">
        <v>70.4</v>
      </c>
      <c r="H52" s="20">
        <f t="shared" si="0"/>
        <v>28.16</v>
      </c>
      <c r="I52" s="53">
        <v>74.9</v>
      </c>
      <c r="J52" s="20">
        <f t="shared" si="11"/>
        <v>44.94</v>
      </c>
      <c r="K52" s="53">
        <f t="shared" si="2"/>
        <v>73.1</v>
      </c>
      <c r="L52" s="54">
        <v>4</v>
      </c>
      <c r="M52" s="54" t="s">
        <v>21</v>
      </c>
      <c r="N52" s="56"/>
      <c r="O52" s="1"/>
      <c r="P52" s="1"/>
    </row>
    <row r="53" s="2" customFormat="1" ht="20" customHeight="1" spans="1:16">
      <c r="A53" s="21">
        <v>50</v>
      </c>
      <c r="B53" s="34"/>
      <c r="C53" s="35"/>
      <c r="D53" s="35"/>
      <c r="E53" s="45" t="s">
        <v>82</v>
      </c>
      <c r="F53" s="35" t="s">
        <v>83</v>
      </c>
      <c r="G53" s="26">
        <v>74.5</v>
      </c>
      <c r="H53" s="26">
        <f t="shared" si="0"/>
        <v>29.8</v>
      </c>
      <c r="I53" s="57" t="s">
        <v>27</v>
      </c>
      <c r="J53" s="26">
        <v>0</v>
      </c>
      <c r="K53" s="57">
        <f t="shared" si="2"/>
        <v>29.8</v>
      </c>
      <c r="L53" s="58">
        <v>5</v>
      </c>
      <c r="M53" s="58" t="s">
        <v>21</v>
      </c>
      <c r="N53" s="59"/>
      <c r="O53" s="1"/>
      <c r="P53" s="1"/>
    </row>
    <row r="54" s="2" customFormat="1" ht="20" customHeight="1" spans="1:16">
      <c r="A54" s="9">
        <v>51</v>
      </c>
      <c r="B54" s="28" t="s">
        <v>73</v>
      </c>
      <c r="C54" s="29">
        <v>35289</v>
      </c>
      <c r="D54" s="29">
        <v>1</v>
      </c>
      <c r="E54" s="30" t="s">
        <v>84</v>
      </c>
      <c r="F54" s="29" t="s">
        <v>85</v>
      </c>
      <c r="G54" s="14">
        <v>75.6</v>
      </c>
      <c r="H54" s="14">
        <f t="shared" si="0"/>
        <v>30.24</v>
      </c>
      <c r="I54" s="49">
        <v>81.9</v>
      </c>
      <c r="J54" s="14">
        <f t="shared" ref="J54:J60" si="12">I54*60%</f>
        <v>49.14</v>
      </c>
      <c r="K54" s="49">
        <f t="shared" si="2"/>
        <v>79.38</v>
      </c>
      <c r="L54" s="50">
        <v>1</v>
      </c>
      <c r="M54" s="51" t="s">
        <v>18</v>
      </c>
      <c r="N54" s="52"/>
      <c r="O54" s="1"/>
      <c r="P54" s="1"/>
    </row>
    <row r="55" s="2" customFormat="1" ht="20" customHeight="1" spans="1:16">
      <c r="A55" s="15">
        <v>52</v>
      </c>
      <c r="B55" s="31"/>
      <c r="C55" s="32"/>
      <c r="D55" s="32"/>
      <c r="E55" s="44" t="s">
        <v>86</v>
      </c>
      <c r="F55" s="32" t="s">
        <v>87</v>
      </c>
      <c r="G55" s="20">
        <v>74.9</v>
      </c>
      <c r="H55" s="20">
        <f t="shared" si="0"/>
        <v>29.96</v>
      </c>
      <c r="I55" s="53">
        <v>77.9</v>
      </c>
      <c r="J55" s="20">
        <f t="shared" si="12"/>
        <v>46.74</v>
      </c>
      <c r="K55" s="53">
        <f t="shared" si="2"/>
        <v>76.7</v>
      </c>
      <c r="L55" s="54">
        <v>2</v>
      </c>
      <c r="M55" s="54" t="s">
        <v>21</v>
      </c>
      <c r="N55" s="56"/>
      <c r="O55" s="1"/>
      <c r="P55" s="1"/>
    </row>
    <row r="56" s="2" customFormat="1" ht="20" customHeight="1" spans="1:16">
      <c r="A56" s="15">
        <v>53</v>
      </c>
      <c r="B56" s="31"/>
      <c r="C56" s="32"/>
      <c r="D56" s="32"/>
      <c r="E56" s="44" t="s">
        <v>88</v>
      </c>
      <c r="F56" s="32" t="s">
        <v>89</v>
      </c>
      <c r="G56" s="20">
        <v>74.55</v>
      </c>
      <c r="H56" s="20">
        <f t="shared" si="0"/>
        <v>29.82</v>
      </c>
      <c r="I56" s="53" t="s">
        <v>27</v>
      </c>
      <c r="J56" s="20">
        <v>0</v>
      </c>
      <c r="K56" s="53">
        <f t="shared" si="2"/>
        <v>29.82</v>
      </c>
      <c r="L56" s="54">
        <v>3</v>
      </c>
      <c r="M56" s="54" t="s">
        <v>21</v>
      </c>
      <c r="N56" s="56"/>
      <c r="O56" s="1"/>
      <c r="P56" s="1"/>
    </row>
    <row r="57" s="2" customFormat="1" ht="20" customHeight="1" spans="1:16">
      <c r="A57" s="15">
        <v>54</v>
      </c>
      <c r="B57" s="31"/>
      <c r="C57" s="32"/>
      <c r="D57" s="32"/>
      <c r="E57" s="44" t="s">
        <v>90</v>
      </c>
      <c r="F57" s="32" t="s">
        <v>91</v>
      </c>
      <c r="G57" s="20">
        <v>73.7</v>
      </c>
      <c r="H57" s="20">
        <f t="shared" si="0"/>
        <v>29.48</v>
      </c>
      <c r="I57" s="53" t="s">
        <v>27</v>
      </c>
      <c r="J57" s="20">
        <v>0</v>
      </c>
      <c r="K57" s="53">
        <f t="shared" si="2"/>
        <v>29.48</v>
      </c>
      <c r="L57" s="54">
        <v>4</v>
      </c>
      <c r="M57" s="54" t="s">
        <v>21</v>
      </c>
      <c r="N57" s="56"/>
      <c r="O57" s="1"/>
      <c r="P57" s="1"/>
    </row>
    <row r="58" s="1" customFormat="1" ht="20" customHeight="1" spans="1:14">
      <c r="A58" s="21">
        <v>55</v>
      </c>
      <c r="B58" s="34"/>
      <c r="C58" s="35"/>
      <c r="D58" s="35"/>
      <c r="E58" s="45" t="s">
        <v>92</v>
      </c>
      <c r="F58" s="35" t="s">
        <v>93</v>
      </c>
      <c r="G58" s="26">
        <v>73.6</v>
      </c>
      <c r="H58" s="26">
        <f t="shared" si="0"/>
        <v>29.44</v>
      </c>
      <c r="I58" s="57" t="s">
        <v>27</v>
      </c>
      <c r="J58" s="26">
        <v>0</v>
      </c>
      <c r="K58" s="57">
        <f t="shared" si="2"/>
        <v>29.44</v>
      </c>
      <c r="L58" s="58">
        <v>5</v>
      </c>
      <c r="M58" s="58" t="s">
        <v>21</v>
      </c>
      <c r="N58" s="59"/>
    </row>
    <row r="59" s="1" customFormat="1" ht="20" customHeight="1" spans="1:14">
      <c r="A59" s="9">
        <v>56</v>
      </c>
      <c r="B59" s="10" t="s">
        <v>94</v>
      </c>
      <c r="C59" s="29">
        <v>35291</v>
      </c>
      <c r="D59" s="29">
        <v>1</v>
      </c>
      <c r="E59" s="27" t="s">
        <v>95</v>
      </c>
      <c r="F59" s="13">
        <v>114414008032</v>
      </c>
      <c r="G59" s="14">
        <v>76.2</v>
      </c>
      <c r="H59" s="14">
        <f t="shared" si="0"/>
        <v>30.48</v>
      </c>
      <c r="I59" s="49">
        <v>85.6</v>
      </c>
      <c r="J59" s="14">
        <f t="shared" si="12"/>
        <v>51.36</v>
      </c>
      <c r="K59" s="49">
        <f t="shared" si="2"/>
        <v>81.84</v>
      </c>
      <c r="L59" s="50">
        <v>1</v>
      </c>
      <c r="M59" s="51" t="s">
        <v>18</v>
      </c>
      <c r="N59" s="52"/>
    </row>
    <row r="60" s="1" customFormat="1" ht="20" customHeight="1" spans="1:14">
      <c r="A60" s="15">
        <v>57</v>
      </c>
      <c r="B60" s="16"/>
      <c r="C60" s="32"/>
      <c r="D60" s="32"/>
      <c r="E60" s="33" t="s">
        <v>96</v>
      </c>
      <c r="F60" s="19">
        <v>114504005016</v>
      </c>
      <c r="G60" s="20">
        <v>76.9</v>
      </c>
      <c r="H60" s="20">
        <f t="shared" si="0"/>
        <v>30.76</v>
      </c>
      <c r="I60" s="53">
        <v>81</v>
      </c>
      <c r="J60" s="20">
        <f t="shared" si="12"/>
        <v>48.6</v>
      </c>
      <c r="K60" s="53">
        <f t="shared" si="2"/>
        <v>79.36</v>
      </c>
      <c r="L60" s="54">
        <v>2</v>
      </c>
      <c r="M60" s="54" t="s">
        <v>21</v>
      </c>
      <c r="N60" s="56"/>
    </row>
    <row r="61" s="1" customFormat="1" ht="20" customHeight="1" spans="1:14">
      <c r="A61" s="15">
        <v>58</v>
      </c>
      <c r="B61" s="16"/>
      <c r="C61" s="32"/>
      <c r="D61" s="32"/>
      <c r="E61" s="44" t="s">
        <v>97</v>
      </c>
      <c r="F61" s="66" t="s">
        <v>98</v>
      </c>
      <c r="G61" s="20">
        <v>77.2</v>
      </c>
      <c r="H61" s="20">
        <f t="shared" si="0"/>
        <v>30.88</v>
      </c>
      <c r="I61" s="53" t="s">
        <v>27</v>
      </c>
      <c r="J61" s="20">
        <v>0</v>
      </c>
      <c r="K61" s="53">
        <f t="shared" si="2"/>
        <v>30.88</v>
      </c>
      <c r="L61" s="54">
        <v>3</v>
      </c>
      <c r="M61" s="54" t="s">
        <v>21</v>
      </c>
      <c r="N61" s="56"/>
    </row>
    <row r="62" s="1" customFormat="1" ht="20" customHeight="1" spans="1:14">
      <c r="A62" s="15">
        <v>59</v>
      </c>
      <c r="B62" s="16"/>
      <c r="C62" s="32"/>
      <c r="D62" s="32"/>
      <c r="E62" s="18" t="s">
        <v>99</v>
      </c>
      <c r="F62" s="19">
        <v>114412008033</v>
      </c>
      <c r="G62" s="20">
        <v>76.1</v>
      </c>
      <c r="H62" s="20">
        <f t="shared" si="0"/>
        <v>30.44</v>
      </c>
      <c r="I62" s="53" t="s">
        <v>27</v>
      </c>
      <c r="J62" s="20">
        <v>0</v>
      </c>
      <c r="K62" s="53">
        <f t="shared" si="2"/>
        <v>30.44</v>
      </c>
      <c r="L62" s="54">
        <v>4</v>
      </c>
      <c r="M62" s="54" t="s">
        <v>21</v>
      </c>
      <c r="N62" s="56"/>
    </row>
    <row r="63" s="1" customFormat="1" ht="20" customHeight="1" spans="1:14">
      <c r="A63" s="21">
        <v>60</v>
      </c>
      <c r="B63" s="22"/>
      <c r="C63" s="35"/>
      <c r="D63" s="35"/>
      <c r="E63" s="24" t="s">
        <v>100</v>
      </c>
      <c r="F63" s="25">
        <v>114427011005</v>
      </c>
      <c r="G63" s="26">
        <v>74.85</v>
      </c>
      <c r="H63" s="26">
        <f t="shared" si="0"/>
        <v>29.94</v>
      </c>
      <c r="I63" s="57" t="s">
        <v>27</v>
      </c>
      <c r="J63" s="26">
        <v>0</v>
      </c>
      <c r="K63" s="57">
        <f t="shared" si="2"/>
        <v>29.94</v>
      </c>
      <c r="L63" s="58">
        <v>5</v>
      </c>
      <c r="M63" s="58" t="s">
        <v>21</v>
      </c>
      <c r="N63" s="59"/>
    </row>
    <row r="64" s="1" customFormat="1" ht="20" customHeight="1" spans="1:14">
      <c r="A64" s="9">
        <v>61</v>
      </c>
      <c r="B64" s="36" t="s">
        <v>101</v>
      </c>
      <c r="C64" s="29">
        <v>35294</v>
      </c>
      <c r="D64" s="29">
        <v>1</v>
      </c>
      <c r="E64" s="12" t="s">
        <v>102</v>
      </c>
      <c r="F64" s="13">
        <v>114423014047</v>
      </c>
      <c r="G64" s="14">
        <v>74.95</v>
      </c>
      <c r="H64" s="14">
        <f t="shared" si="0"/>
        <v>29.98</v>
      </c>
      <c r="I64" s="49">
        <v>81.9</v>
      </c>
      <c r="J64" s="14">
        <f t="shared" ref="J64:J66" si="13">I64*60%</f>
        <v>49.14</v>
      </c>
      <c r="K64" s="49">
        <f t="shared" si="2"/>
        <v>79.12</v>
      </c>
      <c r="L64" s="50">
        <v>1</v>
      </c>
      <c r="M64" s="51" t="s">
        <v>18</v>
      </c>
      <c r="N64" s="52"/>
    </row>
    <row r="65" s="1" customFormat="1" ht="20" customHeight="1" spans="1:14">
      <c r="A65" s="15">
        <v>62</v>
      </c>
      <c r="B65" s="39"/>
      <c r="C65" s="32"/>
      <c r="D65" s="32"/>
      <c r="E65" s="18" t="s">
        <v>103</v>
      </c>
      <c r="F65" s="19">
        <v>114411005009</v>
      </c>
      <c r="G65" s="20">
        <v>67.4</v>
      </c>
      <c r="H65" s="20">
        <f t="shared" si="0"/>
        <v>26.96</v>
      </c>
      <c r="I65" s="53">
        <v>77.7</v>
      </c>
      <c r="J65" s="20">
        <f t="shared" si="13"/>
        <v>46.62</v>
      </c>
      <c r="K65" s="53">
        <f t="shared" si="2"/>
        <v>73.58</v>
      </c>
      <c r="L65" s="54">
        <v>2</v>
      </c>
      <c r="M65" s="54" t="s">
        <v>21</v>
      </c>
      <c r="N65" s="56"/>
    </row>
    <row r="66" s="1" customFormat="1" ht="20" customHeight="1" spans="1:14">
      <c r="A66" s="15">
        <v>63</v>
      </c>
      <c r="B66" s="39"/>
      <c r="C66" s="32"/>
      <c r="D66" s="32"/>
      <c r="E66" s="18" t="s">
        <v>104</v>
      </c>
      <c r="F66" s="19">
        <v>114701016014</v>
      </c>
      <c r="G66" s="20">
        <v>69.7</v>
      </c>
      <c r="H66" s="20">
        <f t="shared" si="0"/>
        <v>27.88</v>
      </c>
      <c r="I66" s="53">
        <v>75.5</v>
      </c>
      <c r="J66" s="20">
        <f t="shared" si="13"/>
        <v>45.3</v>
      </c>
      <c r="K66" s="53">
        <f t="shared" si="2"/>
        <v>73.18</v>
      </c>
      <c r="L66" s="54">
        <v>3</v>
      </c>
      <c r="M66" s="54" t="s">
        <v>21</v>
      </c>
      <c r="N66" s="56"/>
    </row>
    <row r="67" s="1" customFormat="1" ht="20" customHeight="1" spans="1:14">
      <c r="A67" s="15">
        <v>64</v>
      </c>
      <c r="B67" s="39"/>
      <c r="C67" s="32"/>
      <c r="D67" s="32"/>
      <c r="E67" s="60" t="s">
        <v>105</v>
      </c>
      <c r="F67" s="19">
        <v>114413004035</v>
      </c>
      <c r="G67" s="20">
        <v>69.6</v>
      </c>
      <c r="H67" s="20">
        <f t="shared" si="0"/>
        <v>27.84</v>
      </c>
      <c r="I67" s="53" t="s">
        <v>27</v>
      </c>
      <c r="J67" s="20">
        <v>0</v>
      </c>
      <c r="K67" s="53">
        <f t="shared" si="2"/>
        <v>27.84</v>
      </c>
      <c r="L67" s="54">
        <v>4</v>
      </c>
      <c r="M67" s="54" t="s">
        <v>21</v>
      </c>
      <c r="N67" s="56"/>
    </row>
    <row r="68" s="1" customFormat="1" ht="20" customHeight="1" spans="1:14">
      <c r="A68" s="21">
        <v>65</v>
      </c>
      <c r="B68" s="42"/>
      <c r="C68" s="35"/>
      <c r="D68" s="35"/>
      <c r="E68" s="61" t="s">
        <v>106</v>
      </c>
      <c r="F68" s="25">
        <v>114407003016</v>
      </c>
      <c r="G68" s="26">
        <v>69.15</v>
      </c>
      <c r="H68" s="26">
        <f t="shared" ref="H68:H88" si="14">G68*40%</f>
        <v>27.66</v>
      </c>
      <c r="I68" s="57" t="s">
        <v>27</v>
      </c>
      <c r="J68" s="26">
        <v>0</v>
      </c>
      <c r="K68" s="57">
        <f t="shared" ref="K68:K88" si="15">H68+J68</f>
        <v>27.66</v>
      </c>
      <c r="L68" s="58">
        <v>5</v>
      </c>
      <c r="M68" s="58" t="s">
        <v>21</v>
      </c>
      <c r="N68" s="59"/>
    </row>
    <row r="69" s="1" customFormat="1" ht="20" customHeight="1" spans="1:14">
      <c r="A69" s="9">
        <v>66</v>
      </c>
      <c r="B69" s="28" t="s">
        <v>107</v>
      </c>
      <c r="C69" s="29">
        <v>35295</v>
      </c>
      <c r="D69" s="29">
        <v>1</v>
      </c>
      <c r="E69" s="30" t="s">
        <v>108</v>
      </c>
      <c r="F69" s="65" t="s">
        <v>109</v>
      </c>
      <c r="G69" s="14">
        <v>73.25</v>
      </c>
      <c r="H69" s="14">
        <f t="shared" si="14"/>
        <v>29.3</v>
      </c>
      <c r="I69" s="49">
        <v>80.2</v>
      </c>
      <c r="J69" s="14">
        <f t="shared" ref="J69:J72" si="16">I69*60%</f>
        <v>48.12</v>
      </c>
      <c r="K69" s="49">
        <f t="shared" si="15"/>
        <v>77.42</v>
      </c>
      <c r="L69" s="50">
        <v>1</v>
      </c>
      <c r="M69" s="51" t="s">
        <v>18</v>
      </c>
      <c r="N69" s="52"/>
    </row>
    <row r="70" s="1" customFormat="1" ht="20" customHeight="1" spans="1:14">
      <c r="A70" s="15">
        <v>67</v>
      </c>
      <c r="B70" s="31"/>
      <c r="C70" s="32"/>
      <c r="D70" s="32"/>
      <c r="E70" s="18" t="s">
        <v>110</v>
      </c>
      <c r="F70" s="19">
        <v>114501029034</v>
      </c>
      <c r="G70" s="20">
        <v>66.15</v>
      </c>
      <c r="H70" s="20">
        <f t="shared" si="14"/>
        <v>26.46</v>
      </c>
      <c r="I70" s="53">
        <v>83.4</v>
      </c>
      <c r="J70" s="20">
        <f t="shared" si="16"/>
        <v>50.04</v>
      </c>
      <c r="K70" s="53">
        <f t="shared" si="15"/>
        <v>76.5</v>
      </c>
      <c r="L70" s="54">
        <v>2</v>
      </c>
      <c r="M70" s="54" t="s">
        <v>21</v>
      </c>
      <c r="N70" s="56"/>
    </row>
    <row r="71" s="1" customFormat="1" ht="20" customHeight="1" spans="1:14">
      <c r="A71" s="15">
        <v>68</v>
      </c>
      <c r="B71" s="31"/>
      <c r="C71" s="32"/>
      <c r="D71" s="32"/>
      <c r="E71" s="18" t="s">
        <v>111</v>
      </c>
      <c r="F71" s="19">
        <v>114506004008</v>
      </c>
      <c r="G71" s="20">
        <v>67.7</v>
      </c>
      <c r="H71" s="20">
        <f t="shared" si="14"/>
        <v>27.08</v>
      </c>
      <c r="I71" s="53">
        <v>81.8</v>
      </c>
      <c r="J71" s="20">
        <f t="shared" si="16"/>
        <v>49.08</v>
      </c>
      <c r="K71" s="53">
        <f t="shared" si="15"/>
        <v>76.16</v>
      </c>
      <c r="L71" s="54">
        <v>3</v>
      </c>
      <c r="M71" s="54" t="s">
        <v>21</v>
      </c>
      <c r="N71" s="56"/>
    </row>
    <row r="72" s="1" customFormat="1" ht="20" customHeight="1" spans="1:14">
      <c r="A72" s="15">
        <v>69</v>
      </c>
      <c r="B72" s="31"/>
      <c r="C72" s="32"/>
      <c r="D72" s="32"/>
      <c r="E72" s="18" t="s">
        <v>112</v>
      </c>
      <c r="F72" s="19">
        <v>114429011060</v>
      </c>
      <c r="G72" s="20">
        <v>65.8</v>
      </c>
      <c r="H72" s="20">
        <f t="shared" si="14"/>
        <v>26.32</v>
      </c>
      <c r="I72" s="53">
        <v>69.7</v>
      </c>
      <c r="J72" s="20">
        <f t="shared" si="16"/>
        <v>41.82</v>
      </c>
      <c r="K72" s="53">
        <f t="shared" si="15"/>
        <v>68.14</v>
      </c>
      <c r="L72" s="54">
        <v>4</v>
      </c>
      <c r="M72" s="54" t="s">
        <v>21</v>
      </c>
      <c r="N72" s="56"/>
    </row>
    <row r="73" s="1" customFormat="1" ht="20" customHeight="1" spans="1:14">
      <c r="A73" s="21">
        <v>70</v>
      </c>
      <c r="B73" s="34"/>
      <c r="C73" s="35"/>
      <c r="D73" s="35"/>
      <c r="E73" s="62" t="s">
        <v>113</v>
      </c>
      <c r="F73" s="25">
        <v>114402031004</v>
      </c>
      <c r="G73" s="26">
        <v>70.75</v>
      </c>
      <c r="H73" s="63">
        <f t="shared" si="14"/>
        <v>28.3</v>
      </c>
      <c r="I73" s="57" t="s">
        <v>27</v>
      </c>
      <c r="J73" s="26">
        <v>0</v>
      </c>
      <c r="K73" s="57">
        <f t="shared" si="15"/>
        <v>28.3</v>
      </c>
      <c r="L73" s="58">
        <v>5</v>
      </c>
      <c r="M73" s="58" t="s">
        <v>21</v>
      </c>
      <c r="N73" s="59"/>
    </row>
    <row r="74" s="1" customFormat="1" ht="20" customHeight="1" spans="1:14">
      <c r="A74" s="9">
        <v>71</v>
      </c>
      <c r="B74" s="10" t="s">
        <v>114</v>
      </c>
      <c r="C74" s="11">
        <v>35298</v>
      </c>
      <c r="D74" s="11">
        <v>3</v>
      </c>
      <c r="E74" s="12" t="s">
        <v>115</v>
      </c>
      <c r="F74" s="13">
        <v>111114003050</v>
      </c>
      <c r="G74" s="14">
        <v>76.15</v>
      </c>
      <c r="H74" s="14">
        <f t="shared" si="14"/>
        <v>30.46</v>
      </c>
      <c r="I74" s="49">
        <v>83.4</v>
      </c>
      <c r="J74" s="14">
        <f t="shared" ref="J74:J81" si="17">I74*60%</f>
        <v>50.04</v>
      </c>
      <c r="K74" s="49">
        <f t="shared" si="15"/>
        <v>80.5</v>
      </c>
      <c r="L74" s="50">
        <v>1</v>
      </c>
      <c r="M74" s="51" t="s">
        <v>18</v>
      </c>
      <c r="N74" s="52"/>
    </row>
    <row r="75" s="1" customFormat="1" ht="20" customHeight="1" spans="1:14">
      <c r="A75" s="15">
        <v>72</v>
      </c>
      <c r="B75" s="16"/>
      <c r="C75" s="17"/>
      <c r="D75" s="17"/>
      <c r="E75" s="18" t="s">
        <v>116</v>
      </c>
      <c r="F75" s="19">
        <v>114411005044</v>
      </c>
      <c r="G75" s="20">
        <v>74.55</v>
      </c>
      <c r="H75" s="20">
        <f t="shared" si="14"/>
        <v>29.82</v>
      </c>
      <c r="I75" s="53">
        <v>81</v>
      </c>
      <c r="J75" s="20">
        <f t="shared" si="17"/>
        <v>48.6</v>
      </c>
      <c r="K75" s="53">
        <f t="shared" si="15"/>
        <v>78.42</v>
      </c>
      <c r="L75" s="54">
        <v>2</v>
      </c>
      <c r="M75" s="55" t="s">
        <v>18</v>
      </c>
      <c r="N75" s="56"/>
    </row>
    <row r="76" s="1" customFormat="1" ht="20" customHeight="1" spans="1:14">
      <c r="A76" s="15">
        <v>73</v>
      </c>
      <c r="B76" s="16"/>
      <c r="C76" s="17"/>
      <c r="D76" s="17"/>
      <c r="E76" s="18" t="s">
        <v>117</v>
      </c>
      <c r="F76" s="19">
        <v>114418011011</v>
      </c>
      <c r="G76" s="20">
        <v>72.4</v>
      </c>
      <c r="H76" s="20">
        <f t="shared" si="14"/>
        <v>28.96</v>
      </c>
      <c r="I76" s="53">
        <v>82.2</v>
      </c>
      <c r="J76" s="20">
        <f t="shared" si="17"/>
        <v>49.32</v>
      </c>
      <c r="K76" s="53">
        <f t="shared" si="15"/>
        <v>78.28</v>
      </c>
      <c r="L76" s="54">
        <v>3</v>
      </c>
      <c r="M76" s="55" t="s">
        <v>18</v>
      </c>
      <c r="N76" s="56"/>
    </row>
    <row r="77" s="1" customFormat="1" ht="20" customHeight="1" spans="1:14">
      <c r="A77" s="15">
        <v>74</v>
      </c>
      <c r="B77" s="16"/>
      <c r="C77" s="17"/>
      <c r="D77" s="17"/>
      <c r="E77" s="18" t="s">
        <v>118</v>
      </c>
      <c r="F77" s="19">
        <v>114420004033</v>
      </c>
      <c r="G77" s="20">
        <v>73.3</v>
      </c>
      <c r="H77" s="20">
        <f t="shared" si="14"/>
        <v>29.32</v>
      </c>
      <c r="I77" s="53">
        <v>79.6</v>
      </c>
      <c r="J77" s="20">
        <f t="shared" si="17"/>
        <v>47.76</v>
      </c>
      <c r="K77" s="53">
        <f t="shared" si="15"/>
        <v>77.08</v>
      </c>
      <c r="L77" s="54">
        <v>4</v>
      </c>
      <c r="M77" s="54" t="s">
        <v>21</v>
      </c>
      <c r="N77" s="56"/>
    </row>
    <row r="78" s="1" customFormat="1" ht="20" customHeight="1" spans="1:14">
      <c r="A78" s="15">
        <v>75</v>
      </c>
      <c r="B78" s="16"/>
      <c r="C78" s="17"/>
      <c r="D78" s="17"/>
      <c r="E78" s="18" t="s">
        <v>119</v>
      </c>
      <c r="F78" s="19">
        <v>114421016045</v>
      </c>
      <c r="G78" s="20">
        <v>70.85</v>
      </c>
      <c r="H78" s="20">
        <f t="shared" si="14"/>
        <v>28.34</v>
      </c>
      <c r="I78" s="53">
        <v>81.2</v>
      </c>
      <c r="J78" s="20">
        <f t="shared" si="17"/>
        <v>48.72</v>
      </c>
      <c r="K78" s="53">
        <f t="shared" si="15"/>
        <v>77.06</v>
      </c>
      <c r="L78" s="54">
        <v>5</v>
      </c>
      <c r="M78" s="54" t="s">
        <v>21</v>
      </c>
      <c r="N78" s="56"/>
    </row>
    <row r="79" s="1" customFormat="1" ht="20" customHeight="1" spans="1:14">
      <c r="A79" s="15">
        <v>76</v>
      </c>
      <c r="B79" s="16"/>
      <c r="C79" s="17"/>
      <c r="D79" s="17"/>
      <c r="E79" s="18" t="s">
        <v>120</v>
      </c>
      <c r="F79" s="19">
        <v>114414006010</v>
      </c>
      <c r="G79" s="20">
        <v>72.75</v>
      </c>
      <c r="H79" s="20">
        <f t="shared" si="14"/>
        <v>29.1</v>
      </c>
      <c r="I79" s="53">
        <v>77.3</v>
      </c>
      <c r="J79" s="20">
        <f t="shared" si="17"/>
        <v>46.38</v>
      </c>
      <c r="K79" s="53">
        <f t="shared" si="15"/>
        <v>75.48</v>
      </c>
      <c r="L79" s="54">
        <v>6</v>
      </c>
      <c r="M79" s="54" t="s">
        <v>21</v>
      </c>
      <c r="N79" s="56"/>
    </row>
    <row r="80" s="1" customFormat="1" ht="20" customHeight="1" spans="1:14">
      <c r="A80" s="15">
        <v>77</v>
      </c>
      <c r="B80" s="16"/>
      <c r="C80" s="17"/>
      <c r="D80" s="17"/>
      <c r="E80" s="18" t="s">
        <v>121</v>
      </c>
      <c r="F80" s="19">
        <v>111113010018</v>
      </c>
      <c r="G80" s="20">
        <v>73.65</v>
      </c>
      <c r="H80" s="20">
        <f t="shared" si="14"/>
        <v>29.46</v>
      </c>
      <c r="I80" s="53">
        <v>75.3</v>
      </c>
      <c r="J80" s="20">
        <f t="shared" si="17"/>
        <v>45.18</v>
      </c>
      <c r="K80" s="53">
        <f t="shared" si="15"/>
        <v>74.64</v>
      </c>
      <c r="L80" s="54">
        <v>7</v>
      </c>
      <c r="M80" s="54" t="s">
        <v>21</v>
      </c>
      <c r="N80" s="56"/>
    </row>
    <row r="81" s="1" customFormat="1" ht="20" customHeight="1" spans="1:14">
      <c r="A81" s="15">
        <v>78</v>
      </c>
      <c r="B81" s="16"/>
      <c r="C81" s="17"/>
      <c r="D81" s="17"/>
      <c r="E81" s="18" t="s">
        <v>122</v>
      </c>
      <c r="F81" s="19">
        <v>114414005005</v>
      </c>
      <c r="G81" s="20">
        <v>71.1</v>
      </c>
      <c r="H81" s="20">
        <f t="shared" si="14"/>
        <v>28.44</v>
      </c>
      <c r="I81" s="53">
        <v>72.1</v>
      </c>
      <c r="J81" s="20">
        <f t="shared" si="17"/>
        <v>43.26</v>
      </c>
      <c r="K81" s="53">
        <f t="shared" si="15"/>
        <v>71.7</v>
      </c>
      <c r="L81" s="54">
        <v>8</v>
      </c>
      <c r="M81" s="54" t="s">
        <v>21</v>
      </c>
      <c r="N81" s="56"/>
    </row>
    <row r="82" s="1" customFormat="1" ht="20" customHeight="1" spans="1:14">
      <c r="A82" s="15">
        <v>79</v>
      </c>
      <c r="B82" s="16"/>
      <c r="C82" s="17"/>
      <c r="D82" s="17"/>
      <c r="E82" s="18" t="s">
        <v>123</v>
      </c>
      <c r="F82" s="19">
        <v>114402011016</v>
      </c>
      <c r="G82" s="20">
        <v>73.95</v>
      </c>
      <c r="H82" s="20">
        <f t="shared" si="14"/>
        <v>29.58</v>
      </c>
      <c r="I82" s="53" t="s">
        <v>27</v>
      </c>
      <c r="J82" s="20">
        <v>0</v>
      </c>
      <c r="K82" s="53">
        <f t="shared" si="15"/>
        <v>29.58</v>
      </c>
      <c r="L82" s="54">
        <v>9</v>
      </c>
      <c r="M82" s="54" t="s">
        <v>21</v>
      </c>
      <c r="N82" s="56"/>
    </row>
    <row r="83" s="1" customFormat="1" ht="20" customHeight="1" spans="1:14">
      <c r="A83" s="15">
        <v>80</v>
      </c>
      <c r="B83" s="16"/>
      <c r="C83" s="17"/>
      <c r="D83" s="17"/>
      <c r="E83" s="18" t="s">
        <v>124</v>
      </c>
      <c r="F83" s="19">
        <v>114408004081</v>
      </c>
      <c r="G83" s="20">
        <v>73.5</v>
      </c>
      <c r="H83" s="20">
        <f t="shared" si="14"/>
        <v>29.4</v>
      </c>
      <c r="I83" s="53" t="s">
        <v>27</v>
      </c>
      <c r="J83" s="20">
        <v>0</v>
      </c>
      <c r="K83" s="53">
        <f t="shared" si="15"/>
        <v>29.4</v>
      </c>
      <c r="L83" s="54">
        <v>10</v>
      </c>
      <c r="M83" s="54" t="s">
        <v>21</v>
      </c>
      <c r="N83" s="56"/>
    </row>
    <row r="84" s="1" customFormat="1" ht="20" customHeight="1" spans="1:14">
      <c r="A84" s="15">
        <v>81</v>
      </c>
      <c r="B84" s="16"/>
      <c r="C84" s="17"/>
      <c r="D84" s="17"/>
      <c r="E84" s="18" t="s">
        <v>125</v>
      </c>
      <c r="F84" s="19">
        <v>111111002005</v>
      </c>
      <c r="G84" s="20">
        <v>73.5</v>
      </c>
      <c r="H84" s="20">
        <f t="shared" si="14"/>
        <v>29.4</v>
      </c>
      <c r="I84" s="53" t="s">
        <v>27</v>
      </c>
      <c r="J84" s="20">
        <v>0</v>
      </c>
      <c r="K84" s="53">
        <f t="shared" si="15"/>
        <v>29.4</v>
      </c>
      <c r="L84" s="54">
        <v>10</v>
      </c>
      <c r="M84" s="54" t="s">
        <v>21</v>
      </c>
      <c r="N84" s="56"/>
    </row>
    <row r="85" s="1" customFormat="1" ht="20" customHeight="1" spans="1:14">
      <c r="A85" s="15">
        <v>82</v>
      </c>
      <c r="B85" s="16"/>
      <c r="C85" s="17"/>
      <c r="D85" s="17"/>
      <c r="E85" s="18" t="s">
        <v>126</v>
      </c>
      <c r="F85" s="19">
        <v>114416018070</v>
      </c>
      <c r="G85" s="20">
        <v>73.2</v>
      </c>
      <c r="H85" s="20">
        <f t="shared" si="14"/>
        <v>29.28</v>
      </c>
      <c r="I85" s="53" t="s">
        <v>27</v>
      </c>
      <c r="J85" s="20">
        <v>0</v>
      </c>
      <c r="K85" s="53">
        <f t="shared" si="15"/>
        <v>29.28</v>
      </c>
      <c r="L85" s="54">
        <v>12</v>
      </c>
      <c r="M85" s="54" t="s">
        <v>21</v>
      </c>
      <c r="N85" s="56"/>
    </row>
    <row r="86" s="1" customFormat="1" ht="20" customHeight="1" spans="1:14">
      <c r="A86" s="15">
        <v>83</v>
      </c>
      <c r="B86" s="16"/>
      <c r="C86" s="17"/>
      <c r="D86" s="17"/>
      <c r="E86" s="18" t="s">
        <v>127</v>
      </c>
      <c r="F86" s="19">
        <v>111122005065</v>
      </c>
      <c r="G86" s="20">
        <v>72.85</v>
      </c>
      <c r="H86" s="20">
        <f t="shared" si="14"/>
        <v>29.14</v>
      </c>
      <c r="I86" s="53" t="s">
        <v>27</v>
      </c>
      <c r="J86" s="20">
        <v>0</v>
      </c>
      <c r="K86" s="53">
        <f t="shared" si="15"/>
        <v>29.14</v>
      </c>
      <c r="L86" s="54">
        <v>13</v>
      </c>
      <c r="M86" s="54" t="s">
        <v>21</v>
      </c>
      <c r="N86" s="56"/>
    </row>
    <row r="87" s="1" customFormat="1" ht="20" customHeight="1" spans="1:14">
      <c r="A87" s="15">
        <v>84</v>
      </c>
      <c r="B87" s="16"/>
      <c r="C87" s="17"/>
      <c r="D87" s="17"/>
      <c r="E87" s="18" t="s">
        <v>128</v>
      </c>
      <c r="F87" s="19">
        <v>111121009043</v>
      </c>
      <c r="G87" s="20">
        <v>71.9</v>
      </c>
      <c r="H87" s="20">
        <f t="shared" si="14"/>
        <v>28.76</v>
      </c>
      <c r="I87" s="53" t="s">
        <v>27</v>
      </c>
      <c r="J87" s="20">
        <v>0</v>
      </c>
      <c r="K87" s="53">
        <f t="shared" si="15"/>
        <v>28.76</v>
      </c>
      <c r="L87" s="54">
        <v>14</v>
      </c>
      <c r="M87" s="54" t="s">
        <v>21</v>
      </c>
      <c r="N87" s="56"/>
    </row>
    <row r="88" s="1" customFormat="1" ht="19" customHeight="1" spans="1:14">
      <c r="A88" s="21">
        <v>85</v>
      </c>
      <c r="B88" s="22"/>
      <c r="C88" s="23"/>
      <c r="D88" s="23"/>
      <c r="E88" s="24" t="s">
        <v>129</v>
      </c>
      <c r="F88" s="25">
        <v>114402025028</v>
      </c>
      <c r="G88" s="26">
        <v>70.85</v>
      </c>
      <c r="H88" s="26">
        <f t="shared" si="14"/>
        <v>28.34</v>
      </c>
      <c r="I88" s="57" t="s">
        <v>27</v>
      </c>
      <c r="J88" s="26">
        <v>0</v>
      </c>
      <c r="K88" s="57">
        <f t="shared" si="15"/>
        <v>28.34</v>
      </c>
      <c r="L88" s="58">
        <v>15</v>
      </c>
      <c r="M88" s="58" t="s">
        <v>21</v>
      </c>
      <c r="N88" s="59"/>
    </row>
    <row r="89" customHeight="1" spans="1:14">
      <c r="A89" s="64" t="s">
        <v>130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</row>
  </sheetData>
  <sheetProtection password="ED18" sheet="1" formatCells="0" formatColumns="0" formatRows="0" insertRows="0" insertColumns="0" insertHyperlinks="0" deleteColumns="0" deleteRows="0" sort="0" autoFilter="0" pivotTables="0" objects="1"/>
  <autoFilter ref="A3:P89">
    <extLst/>
  </autoFilter>
  <mergeCells count="42">
    <mergeCell ref="A1:B1"/>
    <mergeCell ref="A2:N2"/>
    <mergeCell ref="A89:N89"/>
    <mergeCell ref="B4:B13"/>
    <mergeCell ref="B14:B18"/>
    <mergeCell ref="B19:B23"/>
    <mergeCell ref="B24:B28"/>
    <mergeCell ref="B29:B38"/>
    <mergeCell ref="B39:B43"/>
    <mergeCell ref="B44:B48"/>
    <mergeCell ref="B49:B53"/>
    <mergeCell ref="B54:B58"/>
    <mergeCell ref="B59:B63"/>
    <mergeCell ref="B64:B68"/>
    <mergeCell ref="B69:B73"/>
    <mergeCell ref="B74:B88"/>
    <mergeCell ref="C4:C13"/>
    <mergeCell ref="C14:C18"/>
    <mergeCell ref="C19:C23"/>
    <mergeCell ref="C24:C28"/>
    <mergeCell ref="C29:C38"/>
    <mergeCell ref="C39:C43"/>
    <mergeCell ref="C44:C48"/>
    <mergeCell ref="C49:C53"/>
    <mergeCell ref="C54:C58"/>
    <mergeCell ref="C59:C63"/>
    <mergeCell ref="C64:C68"/>
    <mergeCell ref="C69:C73"/>
    <mergeCell ref="C74:C88"/>
    <mergeCell ref="D4:D13"/>
    <mergeCell ref="D14:D18"/>
    <mergeCell ref="D19:D23"/>
    <mergeCell ref="D24:D28"/>
    <mergeCell ref="D29:D38"/>
    <mergeCell ref="D39:D43"/>
    <mergeCell ref="D44:D48"/>
    <mergeCell ref="D49:D53"/>
    <mergeCell ref="D54:D58"/>
    <mergeCell ref="D59:D63"/>
    <mergeCell ref="D64:D68"/>
    <mergeCell ref="D69:D73"/>
    <mergeCell ref="D74:D88"/>
  </mergeCells>
  <conditionalFormatting sqref="B4">
    <cfRule type="duplicateValues" dxfId="0" priority="39"/>
  </conditionalFormatting>
  <conditionalFormatting sqref="B49">
    <cfRule type="duplicateValues" dxfId="0" priority="17"/>
  </conditionalFormatting>
  <conditionalFormatting sqref="B54">
    <cfRule type="duplicateValues" dxfId="0" priority="18"/>
  </conditionalFormatting>
  <printOptions gridLines="1"/>
  <pageMargins left="0.751388888888889" right="0.236111111111111" top="0.786805555555556" bottom="0.511805555555556" header="1.10208333333333" footer="0.39305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南方人才</dc:creator>
  <cp:lastModifiedBy>Administrator</cp:lastModifiedBy>
  <dcterms:created xsi:type="dcterms:W3CDTF">2022-01-10T22:37:00Z</dcterms:created>
  <dcterms:modified xsi:type="dcterms:W3CDTF">2024-06-17T03:57:57Z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3860E1815AAE41CA8E7D7DE1FB892B3D_13</vt:lpwstr>
  </property>
  <property fmtid="{D5CDD505-2E9C-101B-9397-08002B2CF9AE}" pid="4" name="KSOReadingLayout">
    <vt:bool>true</vt:bool>
  </property>
</Properties>
</file>