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definedNames>
    <definedName name="_xlnm.Print_Titles" localSheetId="0">Sheet1!$4:$5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<sst xmlns="http://schemas.openxmlformats.org/spreadsheetml/2006/main" count="69" uniqueCount="51">
  <si>
    <t>2025年增城区本级福利彩票公益金资助项目资金使用情况表</t>
  </si>
  <si>
    <t>单位：万元</t>
  </si>
  <si>
    <t>序号</t>
  </si>
  <si>
    <t>项目名称</t>
  </si>
  <si>
    <t>项目单位</t>
  </si>
  <si>
    <t xml:space="preserve">资助金额
</t>
  </si>
  <si>
    <r>
      <t>支出情况</t>
    </r>
    <r>
      <rPr>
        <sz val="12"/>
        <color rgb="FF000000"/>
        <rFont val="宋体"/>
        <charset val="134"/>
      </rPr>
      <t>（截至2025年12月31日）</t>
    </r>
  </si>
  <si>
    <t>备注</t>
  </si>
  <si>
    <t>支出金额</t>
  </si>
  <si>
    <t>未支出金额</t>
  </si>
  <si>
    <t>未支出原因</t>
  </si>
  <si>
    <t>2024年中央集中彩票公益金支持社会福利事业专项资金（“福彩圆梦孤儿助学工程”）（粤财社〔2023〕343号）</t>
  </si>
  <si>
    <t>社会福利救济科</t>
  </si>
  <si>
    <t>2025年中央集中彩票公益金支持社会福利事业专项资金福彩圆梦孤儿助学工程穗财保2024年141号</t>
  </si>
  <si>
    <t>按学年支付，剩余指标结转至2026年支出。</t>
  </si>
  <si>
    <t>中央资金小计：</t>
  </si>
  <si>
    <t>2025年省级福利彩票公益金婚姻家庭辅导服务穗财保2025年1号</t>
  </si>
  <si>
    <t>婚姻登记处</t>
  </si>
  <si>
    <t>按合同约定支出，剩余指标结转至2026年支付。</t>
  </si>
  <si>
    <t>省级资金小计：</t>
  </si>
  <si>
    <t>市级福利彩票公益金资助项目（家庭养老床位经费）</t>
  </si>
  <si>
    <t>老龄办</t>
  </si>
  <si>
    <t>市级福利彩票公益金资助项目（居家适老化改造资助经费）（穗财保〔2023〕153号)</t>
  </si>
  <si>
    <t>因部分改造对象改造竣工日期在区局审批服务申请日期之前，导致资助申请被退回，前一个资助申请工单未完结，导致无法发起新的资助申请工单。</t>
  </si>
  <si>
    <t>市级福利彩票公益金资助项目（家庭养老床位资助经费）(穗财保〔2024〕123号)</t>
  </si>
  <si>
    <t>市级福利彩票公益金资助项目（民办养老机构资助项目）(穗财保〔2024〕123号)</t>
  </si>
  <si>
    <t>市级福利彩票公益金资助项目（全市慈善促进服务项目）（穗财保〔2023〕153号)</t>
  </si>
  <si>
    <t>社会管理科</t>
  </si>
  <si>
    <t>项目质保金。</t>
  </si>
  <si>
    <t>市级福利彩票公益金资助项目（全市居家养老服务补助经费)（穗财保〔2024〕123号)</t>
  </si>
  <si>
    <t>市级福利彩票公益金资助项目（社会救助服务站示范点项目）(穗财保〔2023〕153号)</t>
  </si>
  <si>
    <t>项目已完成。</t>
  </si>
  <si>
    <t>市级福利彩票公益金资助项目（全市服务类社会救助试点项目）（穗财保〔2024〕123号）</t>
  </si>
  <si>
    <t>市级福利彩票公益金资助项目(市本级助餐配餐服务补贴经费)(穗财保〔2024〕123号)</t>
  </si>
  <si>
    <t>市级福利彩票公益金资助项目（养老服务机构从业人员就业补贴及岗位补贴）(穗财保〔2024〕123号)</t>
  </si>
  <si>
    <t>市级福利彩票公益金资助项目（增城区精神障碍社区康复服务试点项目）(穗财保〔2024〕123号)</t>
  </si>
  <si>
    <t>市重度残疾人护理补贴资金（穗财保〔2024〕123号）</t>
  </si>
  <si>
    <t>市困难残疾人生活补贴资金（穗财保〔2024〕123号）</t>
  </si>
  <si>
    <t>市级资金小计：</t>
  </si>
  <si>
    <t>社会组织培育发展基地改造费</t>
  </si>
  <si>
    <t>增城区派潭镇东洞村婚俗改革项目</t>
  </si>
  <si>
    <t>社会事务科</t>
  </si>
  <si>
    <t>社区养老设施巡查督导和评估项目</t>
  </si>
  <si>
    <t>年底财政库款不足，无法拨付。</t>
  </si>
  <si>
    <t>增城区精神障碍社区康复服务项目</t>
  </si>
  <si>
    <t>养老机构认知症障碍照护专区床位的建设奖补</t>
  </si>
  <si>
    <t>增城区长者及重度残疾人助餐配餐补贴经费</t>
  </si>
  <si>
    <t>残疾人康复资助补贴</t>
  </si>
  <si>
    <t>增城区残疾人联合会</t>
  </si>
  <si>
    <t>区级资金小计：</t>
  </si>
  <si>
    <t>总计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</si>
</sst>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1"/>
      <color theme="1"/>
      <name val="宋体"/>
      <charset val="134"/>
      <scheme val="minor"/>
    </font>
    <font>
      <sz val="12"/>
      <color theme="1"/>
      <name val="宋体"/>
      <charset val="134"/>
      <scheme val="minor"/>
    </font>
    <font>
      <b/>
      <sz val="20"/>
      <color theme="1"/>
      <name val="宋体"/>
      <charset val="134"/>
      <scheme val="minor"/>
    </font>
    <font>
      <sz val="20"/>
      <color theme="1"/>
      <name val="宋体"/>
      <charset val="134"/>
      <scheme val="minor"/>
    </font>
    <font>
      <b/>
      <sz val="11"/>
      <color theme="1"/>
      <name val="宋体"/>
      <charset val="134"/>
      <scheme val="minor"/>
    </font>
    <font>
      <b/>
      <sz val="12"/>
      <color theme="1"/>
      <name val="宋体"/>
      <charset val="134"/>
      <scheme val="minor"/>
    </font>
    <font>
      <b/>
      <sz val="12"/>
      <color rgb="FF000000"/>
      <name val="宋体"/>
      <charset val="134"/>
    </font>
    <font>
      <sz val="12"/>
      <color indexed="8"/>
      <name val="宋体"/>
      <charset val="134"/>
    </font>
    <font>
      <b/>
      <sz val="12"/>
      <name val="宋体"/>
      <charset val="134"/>
    </font>
    <font>
      <sz val="10"/>
      <color theme="1"/>
      <name val="宋体"/>
      <charset val="134"/>
      <scheme val="minor"/>
    </font>
    <font>
      <b/>
      <sz val="10"/>
      <color theme="1"/>
      <name val="宋体"/>
      <charset val="134"/>
      <scheme val="minor"/>
    </font>
    <font>
      <sz val="10"/>
      <name val="SimSun"/>
      <charset val="134"/>
    </font>
    <font>
      <sz val="9"/>
      <name val="SimSun"/>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rgb="FF000000"/>
      </right>
      <top style="thin">
        <color rgb="FF000000"/>
      </top>
      <bottom style="thin">
        <color auto="1"/>
      </bottom>
      <diagonal/>
    </border>
    <border>
      <left style="thin">
        <color auto="1"/>
      </left>
      <right style="thin">
        <color rgb="FF000000"/>
      </right>
      <top style="thin">
        <color auto="1"/>
      </top>
      <bottom style="thin">
        <color auto="1"/>
      </bottom>
      <diagonal/>
    </border>
    <border>
      <left style="thin">
        <color auto="1"/>
      </left>
      <right style="thin">
        <color rgb="FF000000"/>
      </right>
      <top style="thin">
        <color auto="1"/>
      </top>
      <bottom style="thin">
        <color rgb="FF000000"/>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1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5" applyNumberFormat="0" applyFill="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1" fillId="0" borderId="0" applyNumberFormat="0" applyFill="0" applyBorder="0" applyAlignment="0" applyProtection="0">
      <alignment vertical="center"/>
    </xf>
    <xf numFmtId="0" fontId="22" fillId="3" borderId="17" applyNumberFormat="0" applyAlignment="0" applyProtection="0">
      <alignment vertical="center"/>
    </xf>
    <xf numFmtId="0" fontId="23" fillId="4" borderId="18" applyNumberFormat="0" applyAlignment="0" applyProtection="0">
      <alignment vertical="center"/>
    </xf>
    <xf numFmtId="0" fontId="24" fillId="4" borderId="17" applyNumberFormat="0" applyAlignment="0" applyProtection="0">
      <alignment vertical="center"/>
    </xf>
    <xf numFmtId="0" fontId="25" fillId="5" borderId="19" applyNumberFormat="0" applyAlignment="0" applyProtection="0">
      <alignment vertical="center"/>
    </xf>
    <xf numFmtId="0" fontId="26" fillId="0" borderId="20" applyNumberFormat="0" applyFill="0" applyAlignment="0" applyProtection="0">
      <alignment vertical="center"/>
    </xf>
    <xf numFmtId="0" fontId="27" fillId="0" borderId="21"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36">
    <xf numFmtId="0" fontId="0" fillId="0" borderId="0" xfId="0">
      <alignment vertical="center"/>
    </xf>
    <xf numFmtId="0" fontId="0" fillId="0" borderId="0" xfId="0" applyFill="1" applyBorder="1" applyAlignment="1">
      <alignment vertical="center"/>
    </xf>
    <xf numFmtId="0" fontId="0" fillId="0" borderId="0" xfId="0" applyFill="1" applyAlignment="1">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wrapText="1"/>
    </xf>
    <xf numFmtId="0" fontId="3" fillId="0" borderId="0" xfId="0" applyFont="1" applyFill="1" applyBorder="1" applyAlignment="1">
      <alignment vertical="center"/>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43" fontId="6" fillId="0" borderId="3" xfId="1" applyNumberFormat="1" applyFont="1" applyFill="1" applyBorder="1" applyAlignment="1">
      <alignment horizontal="center" vertical="center" wrapText="1"/>
    </xf>
    <xf numFmtId="43" fontId="7" fillId="0" borderId="3" xfId="1"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3" xfId="0" applyFont="1" applyFill="1" applyBorder="1" applyAlignment="1">
      <alignment horizontal="center" vertical="center"/>
    </xf>
    <xf numFmtId="0" fontId="9" fillId="0" borderId="4" xfId="0" applyFont="1" applyFill="1" applyBorder="1" applyAlignment="1">
      <alignment horizontal="left" vertical="center" wrapText="1"/>
    </xf>
    <xf numFmtId="0" fontId="9" fillId="0" borderId="3" xfId="0" applyFont="1" applyFill="1" applyBorder="1" applyAlignment="1">
      <alignment horizontal="center" vertical="center" wrapText="1"/>
    </xf>
    <xf numFmtId="176" fontId="9" fillId="0" borderId="4" xfId="0" applyNumberFormat="1" applyFont="1" applyFill="1" applyBorder="1" applyAlignment="1">
      <alignment horizontal="center" vertical="center" wrapText="1"/>
    </xf>
    <xf numFmtId="176" fontId="9" fillId="0" borderId="4" xfId="0" applyNumberFormat="1" applyFont="1" applyFill="1" applyBorder="1" applyAlignment="1">
      <alignment horizontal="left" vertical="center" wrapText="1"/>
    </xf>
    <xf numFmtId="0" fontId="10" fillId="0" borderId="5" xfId="0" applyFont="1" applyFill="1" applyBorder="1" applyAlignment="1">
      <alignment horizontal="center" vertical="center"/>
    </xf>
    <xf numFmtId="0" fontId="10" fillId="0" borderId="6"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3" xfId="0" applyFont="1" applyFill="1" applyBorder="1" applyAlignment="1">
      <alignment horizontal="left" vertical="center"/>
    </xf>
    <xf numFmtId="0" fontId="11" fillId="0" borderId="7" xfId="0" applyFont="1" applyFill="1" applyBorder="1" applyAlignment="1">
      <alignment horizontal="left" vertical="center" wrapText="1"/>
    </xf>
    <xf numFmtId="0" fontId="12" fillId="0" borderId="7" xfId="0" applyFont="1" applyFill="1" applyBorder="1" applyAlignment="1">
      <alignment horizontal="center" vertical="center" wrapText="1"/>
    </xf>
    <xf numFmtId="0" fontId="11" fillId="0" borderId="8" xfId="0" applyFont="1" applyFill="1" applyBorder="1" applyAlignment="1">
      <alignment horizontal="left" vertical="center" wrapText="1"/>
    </xf>
    <xf numFmtId="0" fontId="11" fillId="0" borderId="9" xfId="0" applyFont="1" applyFill="1" applyBorder="1" applyAlignment="1">
      <alignment horizontal="left" vertical="center" wrapText="1"/>
    </xf>
    <xf numFmtId="176" fontId="9" fillId="0" borderId="3" xfId="0" applyNumberFormat="1" applyFont="1" applyFill="1" applyBorder="1" applyAlignment="1">
      <alignment vertical="center" wrapText="1"/>
    </xf>
    <xf numFmtId="0" fontId="11" fillId="0" borderId="10" xfId="0" applyFont="1" applyFill="1" applyBorder="1" applyAlignment="1">
      <alignment horizontal="left" vertical="center" wrapText="1"/>
    </xf>
    <xf numFmtId="0" fontId="11" fillId="0" borderId="11" xfId="0" applyFont="1" applyFill="1" applyBorder="1" applyAlignment="1">
      <alignment horizontal="left" vertical="center" wrapText="1"/>
    </xf>
    <xf numFmtId="0" fontId="11" fillId="0" borderId="12" xfId="0" applyFont="1" applyFill="1" applyBorder="1" applyAlignment="1">
      <alignment horizontal="left" vertical="center" wrapText="1"/>
    </xf>
    <xf numFmtId="0" fontId="12" fillId="0" borderId="7" xfId="0" applyFont="1" applyFill="1" applyBorder="1" applyAlignment="1">
      <alignment vertical="center" wrapText="1"/>
    </xf>
    <xf numFmtId="0" fontId="13" fillId="0" borderId="3" xfId="0" applyFont="1" applyFill="1" applyBorder="1" applyAlignment="1">
      <alignment horizontal="left" vertical="center" wrapText="1"/>
    </xf>
    <xf numFmtId="176" fontId="9" fillId="0" borderId="3" xfId="0" applyNumberFormat="1" applyFont="1" applyFill="1" applyBorder="1" applyAlignment="1">
      <alignment horizontal="left" vertical="center" wrapText="1"/>
    </xf>
    <xf numFmtId="176" fontId="9" fillId="0" borderId="3" xfId="0" applyNumberFormat="1"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3"/>
  <sheetViews>
    <sheetView tabSelected="1" topLeftCell="A17" workbookViewId="0">
      <selection activeCell="B6" sqref="B6"/>
    </sheetView>
  </sheetViews>
  <sheetFormatPr defaultColWidth="9" defaultRowHeight="13.5"/>
  <cols>
    <col min="1" max="1" width="6.375" style="1" customWidth="1"/>
    <col min="2" max="2" width="74" style="1" customWidth="1"/>
    <col min="3" max="3" width="19.875" style="1" customWidth="1"/>
    <col min="4" max="4" width="16.875" style="1" customWidth="1"/>
    <col min="5" max="5" width="18.125" style="1" customWidth="1"/>
    <col min="6" max="6" width="16.75" style="1" customWidth="1"/>
    <col min="7" max="7" width="33.125" style="1" customWidth="1"/>
    <col min="8" max="8" width="13.125" style="1" customWidth="1"/>
    <col min="9" max="16384" width="9" style="1"/>
  </cols>
  <sheetData>
    <row r="1" s="1" customFormat="1" ht="13" customHeight="1"/>
    <row r="2" s="1" customFormat="1" ht="42" customHeight="1" spans="1:11">
      <c r="A2" s="4" t="s">
        <v>0</v>
      </c>
      <c r="B2" s="4"/>
      <c r="C2" s="4"/>
      <c r="D2" s="4"/>
      <c r="E2" s="4"/>
      <c r="F2" s="4"/>
      <c r="G2" s="4"/>
      <c r="H2" s="4"/>
      <c r="I2" s="5"/>
      <c r="J2" s="5"/>
      <c r="K2" s="5"/>
    </row>
    <row r="3" s="1" customFormat="1" ht="24" customHeight="1" spans="1:11">
      <c r="A3" s="6"/>
      <c r="B3" s="6"/>
      <c r="C3" s="6"/>
      <c r="D3" s="6"/>
      <c r="E3" s="6"/>
      <c r="F3" s="6"/>
      <c r="G3" s="6"/>
      <c r="H3" s="7" t="s">
        <v>1</v>
      </c>
      <c r="I3" s="5"/>
      <c r="J3" s="5"/>
      <c r="K3" s="5"/>
    </row>
    <row r="4" s="1" customFormat="1" ht="29" customHeight="1" spans="1:11">
      <c r="A4" s="8" t="s">
        <v>2</v>
      </c>
      <c r="B4" s="8" t="s">
        <v>3</v>
      </c>
      <c r="C4" s="8" t="s">
        <v>4</v>
      </c>
      <c r="D4" s="8" t="s">
        <v>5</v>
      </c>
      <c r="E4" s="9" t="s">
        <v>6</v>
      </c>
      <c r="F4" s="10"/>
      <c r="G4" s="10"/>
      <c r="H4" s="8" t="s">
        <v>7</v>
      </c>
    </row>
    <row r="5" s="1" customFormat="1" ht="29" customHeight="1" spans="1:11">
      <c r="A5" s="11"/>
      <c r="B5" s="11"/>
      <c r="C5" s="11"/>
      <c r="D5" s="11"/>
      <c r="E5" s="12" t="s">
        <v>8</v>
      </c>
      <c r="F5" s="12" t="s">
        <v>9</v>
      </c>
      <c r="G5" s="12" t="s">
        <v>10</v>
      </c>
      <c r="H5" s="11"/>
    </row>
    <row r="6" s="2" customFormat="1" ht="33" customHeight="1" spans="1:11">
      <c r="A6" s="13">
        <v>1</v>
      </c>
      <c r="B6" s="14" t="s">
        <v>11</v>
      </c>
      <c r="C6" s="15" t="s">
        <v>12</v>
      </c>
      <c r="D6" s="16">
        <v>1.5334</v>
      </c>
      <c r="E6" s="16">
        <v>1.5334</v>
      </c>
      <c r="F6" s="16">
        <f>D6-E6</f>
        <v>0</v>
      </c>
      <c r="G6" s="17"/>
      <c r="H6" s="16"/>
    </row>
    <row r="7" s="2" customFormat="1" ht="48" customHeight="1" spans="1:11">
      <c r="A7" s="13">
        <v>2</v>
      </c>
      <c r="B7" s="14" t="s">
        <v>13</v>
      </c>
      <c r="C7" s="15" t="s">
        <v>12</v>
      </c>
      <c r="D7" s="16">
        <v>5.8</v>
      </c>
      <c r="E7" s="16">
        <v>4.9657</v>
      </c>
      <c r="F7" s="16">
        <f>D7-E7</f>
        <v>0.8343</v>
      </c>
      <c r="G7" s="17" t="s">
        <v>14</v>
      </c>
      <c r="H7" s="16"/>
    </row>
    <row r="8" s="3" customFormat="1" ht="33" customHeight="1" spans="1:11">
      <c r="A8" s="18" t="s">
        <v>15</v>
      </c>
      <c r="B8" s="19"/>
      <c r="C8" s="19"/>
      <c r="D8" s="16">
        <f>SUM(D6:D7)</f>
        <v>7.3334</v>
      </c>
      <c r="E8" s="16">
        <f>SUM(E6:E7)</f>
        <v>6.4991</v>
      </c>
      <c r="F8" s="16">
        <f>SUM(F6:F7)</f>
        <v>0.8343</v>
      </c>
      <c r="G8" s="16"/>
      <c r="H8" s="16"/>
    </row>
    <row r="9" s="3" customFormat="1" ht="33" customHeight="1" spans="1:11">
      <c r="A9" s="20">
        <v>3</v>
      </c>
      <c r="B9" s="21" t="s">
        <v>16</v>
      </c>
      <c r="C9" s="13" t="s">
        <v>17</v>
      </c>
      <c r="D9" s="16">
        <v>20</v>
      </c>
      <c r="E9" s="16">
        <v>17.82</v>
      </c>
      <c r="F9" s="16">
        <f>D9-E9</f>
        <v>2.18</v>
      </c>
      <c r="G9" s="17" t="s">
        <v>18</v>
      </c>
      <c r="H9" s="16"/>
    </row>
    <row r="10" s="3" customFormat="1" ht="33" customHeight="1" spans="1:11">
      <c r="A10" s="18" t="s">
        <v>19</v>
      </c>
      <c r="B10" s="19"/>
      <c r="C10" s="19"/>
      <c r="D10" s="16">
        <f>SUM(D9:D9)</f>
        <v>20</v>
      </c>
      <c r="E10" s="16">
        <f>SUM(E9:E9)</f>
        <v>17.82</v>
      </c>
      <c r="F10" s="16">
        <f>SUM(F9:F9)</f>
        <v>2.18</v>
      </c>
      <c r="G10" s="16"/>
      <c r="H10" s="16"/>
    </row>
    <row r="11" s="1" customFormat="1" ht="34" customHeight="1" spans="1:11">
      <c r="A11" s="13">
        <v>4</v>
      </c>
      <c r="B11" s="22" t="s">
        <v>20</v>
      </c>
      <c r="C11" s="23" t="s">
        <v>21</v>
      </c>
      <c r="D11" s="16">
        <v>1.366847</v>
      </c>
      <c r="E11" s="16">
        <v>1.366847</v>
      </c>
      <c r="F11" s="16">
        <f t="shared" ref="F11:F16" si="0">D11-E11</f>
        <v>0</v>
      </c>
      <c r="G11" s="17"/>
      <c r="H11" s="16"/>
    </row>
    <row r="12" s="1" customFormat="1" ht="67" customHeight="1" spans="1:11">
      <c r="A12" s="13">
        <v>5</v>
      </c>
      <c r="B12" s="22" t="s">
        <v>22</v>
      </c>
      <c r="C12" s="23" t="s">
        <v>21</v>
      </c>
      <c r="D12" s="16">
        <v>10.5</v>
      </c>
      <c r="E12" s="16">
        <v>0</v>
      </c>
      <c r="F12" s="16">
        <f t="shared" si="0"/>
        <v>10.5</v>
      </c>
      <c r="G12" s="17" t="s">
        <v>23</v>
      </c>
      <c r="H12" s="16"/>
    </row>
    <row r="13" s="1" customFormat="1" ht="29" customHeight="1" spans="1:11">
      <c r="A13" s="13">
        <v>6</v>
      </c>
      <c r="B13" s="24" t="s">
        <v>24</v>
      </c>
      <c r="C13" s="23" t="s">
        <v>21</v>
      </c>
      <c r="D13" s="16">
        <v>3.6</v>
      </c>
      <c r="E13" s="16">
        <v>3.6</v>
      </c>
      <c r="F13" s="16">
        <f t="shared" si="0"/>
        <v>0</v>
      </c>
      <c r="G13" s="17"/>
      <c r="H13" s="16"/>
    </row>
    <row r="14" s="1" customFormat="1" ht="35" customHeight="1" spans="1:11">
      <c r="A14" s="13">
        <v>7</v>
      </c>
      <c r="B14" s="22" t="s">
        <v>25</v>
      </c>
      <c r="C14" s="23" t="s">
        <v>21</v>
      </c>
      <c r="D14" s="16">
        <v>60.13</v>
      </c>
      <c r="E14" s="16">
        <v>60.13</v>
      </c>
      <c r="F14" s="16">
        <f t="shared" si="0"/>
        <v>0</v>
      </c>
      <c r="G14" s="17"/>
      <c r="H14" s="16"/>
    </row>
    <row r="15" s="1" customFormat="1" ht="31" customHeight="1" spans="1:11">
      <c r="A15" s="13">
        <v>8</v>
      </c>
      <c r="B15" s="22" t="s">
        <v>26</v>
      </c>
      <c r="C15" s="23" t="s">
        <v>27</v>
      </c>
      <c r="D15" s="16">
        <v>15.079837</v>
      </c>
      <c r="E15" s="16">
        <v>12.576</v>
      </c>
      <c r="F15" s="16">
        <f t="shared" si="0"/>
        <v>2.503837</v>
      </c>
      <c r="G15" s="17" t="s">
        <v>28</v>
      </c>
      <c r="H15" s="16"/>
    </row>
    <row r="16" s="1" customFormat="1" ht="39" customHeight="1" spans="1:11">
      <c r="A16" s="13">
        <v>9</v>
      </c>
      <c r="B16" s="25" t="s">
        <v>29</v>
      </c>
      <c r="C16" s="23" t="s">
        <v>21</v>
      </c>
      <c r="D16" s="16">
        <v>5.53</v>
      </c>
      <c r="E16" s="16">
        <v>5.5145</v>
      </c>
      <c r="F16" s="16">
        <f t="shared" si="0"/>
        <v>0.0155000000000003</v>
      </c>
      <c r="G16" s="26"/>
      <c r="H16" s="16"/>
    </row>
    <row r="17" s="1" customFormat="1" ht="39" customHeight="1" spans="1:8">
      <c r="A17" s="13">
        <v>10</v>
      </c>
      <c r="B17" s="25" t="s">
        <v>30</v>
      </c>
      <c r="C17" s="23" t="s">
        <v>12</v>
      </c>
      <c r="D17" s="16">
        <v>0.945574</v>
      </c>
      <c r="E17" s="16">
        <v>0.330025</v>
      </c>
      <c r="F17" s="16">
        <f t="shared" ref="F17:F24" si="1">D17-E17</f>
        <v>0.615549</v>
      </c>
      <c r="G17" s="26" t="s">
        <v>31</v>
      </c>
      <c r="H17" s="16"/>
    </row>
    <row r="18" s="1" customFormat="1" ht="39" customHeight="1" spans="1:8">
      <c r="A18" s="13">
        <v>11</v>
      </c>
      <c r="B18" s="27" t="s">
        <v>32</v>
      </c>
      <c r="C18" s="23" t="s">
        <v>12</v>
      </c>
      <c r="D18" s="16">
        <v>16</v>
      </c>
      <c r="E18" s="16">
        <v>15.98</v>
      </c>
      <c r="F18" s="16">
        <f t="shared" si="1"/>
        <v>0.0199999999999996</v>
      </c>
      <c r="G18" s="26" t="s">
        <v>31</v>
      </c>
      <c r="H18" s="16"/>
    </row>
    <row r="19" s="1" customFormat="1" ht="39" customHeight="1" spans="1:8">
      <c r="A19" s="13">
        <v>12</v>
      </c>
      <c r="B19" s="28" t="s">
        <v>33</v>
      </c>
      <c r="C19" s="23" t="s">
        <v>21</v>
      </c>
      <c r="D19" s="16">
        <v>35.8638</v>
      </c>
      <c r="E19" s="16">
        <v>35.8638</v>
      </c>
      <c r="F19" s="16">
        <f t="shared" si="1"/>
        <v>0</v>
      </c>
      <c r="G19" s="26"/>
      <c r="H19" s="16"/>
    </row>
    <row r="20" s="1" customFormat="1" ht="39" customHeight="1" spans="1:8">
      <c r="A20" s="13">
        <v>13</v>
      </c>
      <c r="B20" s="29" t="s">
        <v>34</v>
      </c>
      <c r="C20" s="23" t="s">
        <v>21</v>
      </c>
      <c r="D20" s="16">
        <v>3.3</v>
      </c>
      <c r="E20" s="16">
        <v>3.3</v>
      </c>
      <c r="F20" s="16">
        <f t="shared" si="1"/>
        <v>0</v>
      </c>
      <c r="G20" s="26"/>
      <c r="H20" s="16"/>
    </row>
    <row r="21" s="1" customFormat="1" ht="39" customHeight="1" spans="1:8">
      <c r="A21" s="13">
        <v>14</v>
      </c>
      <c r="B21" s="22" t="s">
        <v>35</v>
      </c>
      <c r="C21" s="23" t="s">
        <v>12</v>
      </c>
      <c r="D21" s="16">
        <v>51</v>
      </c>
      <c r="E21" s="16">
        <v>51</v>
      </c>
      <c r="F21" s="16">
        <f t="shared" si="1"/>
        <v>0</v>
      </c>
      <c r="G21" s="26"/>
      <c r="H21" s="16"/>
    </row>
    <row r="22" s="1" customFormat="1" ht="39" customHeight="1" spans="1:8">
      <c r="A22" s="13">
        <v>15</v>
      </c>
      <c r="B22" s="30" t="s">
        <v>36</v>
      </c>
      <c r="C22" s="23" t="s">
        <v>12</v>
      </c>
      <c r="D22" s="16">
        <v>728.4752</v>
      </c>
      <c r="E22" s="16">
        <v>728.4752</v>
      </c>
      <c r="F22" s="16">
        <f t="shared" si="1"/>
        <v>0</v>
      </c>
      <c r="G22" s="26"/>
      <c r="H22" s="16"/>
    </row>
    <row r="23" s="1" customFormat="1" ht="39" customHeight="1" spans="1:8">
      <c r="A23" s="13">
        <v>16</v>
      </c>
      <c r="B23" s="30" t="s">
        <v>37</v>
      </c>
      <c r="C23" s="23" t="s">
        <v>12</v>
      </c>
      <c r="D23" s="16">
        <v>230.0448</v>
      </c>
      <c r="E23" s="16">
        <v>230.0448</v>
      </c>
      <c r="F23" s="16">
        <f t="shared" si="1"/>
        <v>0</v>
      </c>
      <c r="G23" s="26"/>
      <c r="H23" s="16"/>
    </row>
    <row r="24" s="1" customFormat="1" ht="30" customHeight="1" spans="1:8">
      <c r="A24" s="18" t="s">
        <v>38</v>
      </c>
      <c r="B24" s="19"/>
      <c r="C24" s="19"/>
      <c r="D24" s="16">
        <f>SUM(D11:D23)</f>
        <v>1161.836058</v>
      </c>
      <c r="E24" s="16">
        <f>SUM(E11:E23)</f>
        <v>1148.181172</v>
      </c>
      <c r="F24" s="16">
        <f t="shared" si="1"/>
        <v>13.6548859999998</v>
      </c>
      <c r="G24" s="16"/>
      <c r="H24" s="16"/>
    </row>
    <row r="25" s="1" customFormat="1" ht="30" customHeight="1" spans="1:8">
      <c r="A25" s="13">
        <v>17</v>
      </c>
      <c r="B25" s="31" t="s">
        <v>39</v>
      </c>
      <c r="C25" s="15" t="s">
        <v>27</v>
      </c>
      <c r="D25" s="16">
        <v>1</v>
      </c>
      <c r="E25" s="16">
        <v>0.939475</v>
      </c>
      <c r="F25" s="16">
        <f t="shared" ref="F25:F31" si="2">D25-E25</f>
        <v>0.0605250000000001</v>
      </c>
      <c r="G25" s="32"/>
      <c r="H25" s="16"/>
    </row>
    <row r="26" s="1" customFormat="1" ht="30" customHeight="1" spans="1:8">
      <c r="A26" s="13">
        <v>18</v>
      </c>
      <c r="B26" s="31" t="s">
        <v>40</v>
      </c>
      <c r="C26" s="15" t="s">
        <v>41</v>
      </c>
      <c r="D26" s="16">
        <v>4</v>
      </c>
      <c r="E26" s="16">
        <v>4</v>
      </c>
      <c r="F26" s="16">
        <f t="shared" si="2"/>
        <v>0</v>
      </c>
      <c r="G26" s="33"/>
      <c r="H26" s="16"/>
    </row>
    <row r="27" s="1" customFormat="1" ht="30" customHeight="1" spans="1:8">
      <c r="A27" s="13">
        <v>19</v>
      </c>
      <c r="B27" s="31" t="s">
        <v>42</v>
      </c>
      <c r="C27" s="15" t="s">
        <v>21</v>
      </c>
      <c r="D27" s="16">
        <v>25</v>
      </c>
      <c r="E27" s="16">
        <v>15.972</v>
      </c>
      <c r="F27" s="16">
        <f t="shared" si="2"/>
        <v>9.028</v>
      </c>
      <c r="G27" s="32" t="s">
        <v>43</v>
      </c>
      <c r="H27" s="16"/>
    </row>
    <row r="28" s="1" customFormat="1" ht="30" customHeight="1" spans="1:8">
      <c r="A28" s="13">
        <v>20</v>
      </c>
      <c r="B28" s="31" t="s">
        <v>44</v>
      </c>
      <c r="C28" s="15" t="s">
        <v>12</v>
      </c>
      <c r="D28" s="16">
        <v>2</v>
      </c>
      <c r="E28" s="16">
        <v>1.876</v>
      </c>
      <c r="F28" s="16">
        <f t="shared" si="2"/>
        <v>0.124</v>
      </c>
      <c r="G28" s="32"/>
      <c r="H28" s="16"/>
    </row>
    <row r="29" s="1" customFormat="1" ht="33" customHeight="1" spans="1:8">
      <c r="A29" s="13">
        <v>21</v>
      </c>
      <c r="B29" s="31" t="s">
        <v>45</v>
      </c>
      <c r="C29" s="15" t="s">
        <v>21</v>
      </c>
      <c r="D29" s="16">
        <v>8.322107</v>
      </c>
      <c r="E29" s="16">
        <v>8.322107</v>
      </c>
      <c r="F29" s="16">
        <f t="shared" si="2"/>
        <v>0</v>
      </c>
      <c r="G29" s="32"/>
      <c r="H29" s="16"/>
    </row>
    <row r="30" s="1" customFormat="1" ht="33" customHeight="1" spans="1:8">
      <c r="A30" s="13">
        <v>22</v>
      </c>
      <c r="B30" s="31" t="s">
        <v>46</v>
      </c>
      <c r="C30" s="15" t="s">
        <v>21</v>
      </c>
      <c r="D30" s="16">
        <v>16.321</v>
      </c>
      <c r="E30" s="16">
        <v>16.321</v>
      </c>
      <c r="F30" s="16">
        <f t="shared" si="2"/>
        <v>0</v>
      </c>
      <c r="G30" s="17"/>
      <c r="H30" s="16"/>
    </row>
    <row r="31" s="1" customFormat="1" ht="33" customHeight="1" spans="1:8">
      <c r="A31" s="13">
        <v>23</v>
      </c>
      <c r="B31" s="31" t="s">
        <v>47</v>
      </c>
      <c r="C31" s="15" t="s">
        <v>48</v>
      </c>
      <c r="D31" s="33">
        <v>62.44</v>
      </c>
      <c r="E31" s="33">
        <v>62.44</v>
      </c>
      <c r="F31" s="16">
        <f t="shared" si="2"/>
        <v>0</v>
      </c>
      <c r="G31" s="17"/>
      <c r="H31" s="16"/>
    </row>
    <row r="32" s="1" customFormat="1" ht="33" customHeight="1" spans="1:8">
      <c r="A32" s="18" t="s">
        <v>49</v>
      </c>
      <c r="B32" s="19"/>
      <c r="C32" s="19"/>
      <c r="D32" s="16">
        <f>SUM(D25:D31)</f>
        <v>119.083107</v>
      </c>
      <c r="E32" s="16">
        <f>SUM(E25:E31)</f>
        <v>109.870582</v>
      </c>
      <c r="F32" s="16">
        <f>SUM(F25:F31)</f>
        <v>9.212525</v>
      </c>
      <c r="G32" s="33"/>
      <c r="H32" s="16"/>
    </row>
    <row r="33" s="1" customFormat="1" ht="32" customHeight="1" spans="1:8">
      <c r="A33" s="34" t="s">
        <v>50</v>
      </c>
      <c r="B33" s="35"/>
      <c r="C33" s="35"/>
      <c r="D33" s="16">
        <f>D8+D10+D24+D32</f>
        <v>1308.252565</v>
      </c>
      <c r="E33" s="16">
        <f>E8+E10+E24+E32</f>
        <v>1282.370854</v>
      </c>
      <c r="F33" s="16">
        <f>D33-E33</f>
        <v>25.8817109999998</v>
      </c>
      <c r="G33" s="16"/>
      <c r="H33" s="16"/>
    </row>
  </sheetData>
  <mergeCells count="12">
    <mergeCell ref="A2:H2"/>
    <mergeCell ref="E4:G4"/>
    <mergeCell ref="A8:C8"/>
    <mergeCell ref="A10:C10"/>
    <mergeCell ref="A24:C24"/>
    <mergeCell ref="A32:C32"/>
    <mergeCell ref="A33:C33"/>
    <mergeCell ref="A4:A5"/>
    <mergeCell ref="B4:B5"/>
    <mergeCell ref="C4:C5"/>
    <mergeCell ref="D4:D5"/>
    <mergeCell ref="H4:H5"/>
  </mergeCells>
  <pageMargins left="0.314583333333333" right="0.354166666666667" top="0.0784722222222222" bottom="0.156944444444444" header="0.0784722222222222" footer="0.156944444444444"/>
  <pageSetup paperSize="9" scale="7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燕卿</cp:lastModifiedBy>
  <dcterms:created xsi:type="dcterms:W3CDTF">2022-06-24T01:30:00Z</dcterms:created>
  <dcterms:modified xsi:type="dcterms:W3CDTF">2026-06-30T06:49:50Z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82E15AB288A648409254E59B3B14FBAA</vt:lpwstr>
  </property>
  <property fmtid="{D5CDD505-2E9C-101B-9397-08002B2CF9AE}" pid="3" name="KSOProductBuildVer">
    <vt:lpwstr>2052-12.1.0.26895</vt:lpwstr>
  </property>
  <property fmtid="{D5CDD505-2E9C-101B-9397-08002B2CF9AE}" pid="4" name="CalculationRule">
    <vt:i4>0</vt:i4>
  </property>
</Properties>
</file>